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Обмен Гатчина\УТОЧНЕНИЕ  бюджета (материалы к сессиям)\2024 год\4 декабрь\РСД и Приложения\На сессию\"/>
    </mc:Choice>
  </mc:AlternateContent>
  <bookViews>
    <workbookView xWindow="0" yWindow="0" windowWidth="28800" windowHeight="11985"/>
  </bookViews>
  <sheets>
    <sheet name="Все года" sheetId="1" r:id="rId1"/>
  </sheets>
  <definedNames>
    <definedName name="_xlnm.Print_Titles" localSheetId="0">'Все года'!$6:$6</definedName>
  </definedNames>
  <calcPr calcId="162913"/>
</workbook>
</file>

<file path=xl/calcChain.xml><?xml version="1.0" encoding="utf-8"?>
<calcChain xmlns="http://schemas.openxmlformats.org/spreadsheetml/2006/main">
  <c r="AV24" i="1" l="1"/>
  <c r="AV23" i="1"/>
  <c r="AV22" i="1"/>
  <c r="AV21" i="1"/>
  <c r="CK9" i="1" l="1"/>
  <c r="CK10" i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33" i="1"/>
  <c r="CK34" i="1"/>
  <c r="CK35" i="1"/>
  <c r="CK8" i="1"/>
  <c r="BS9" i="1"/>
  <c r="BS10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5" i="1"/>
  <c r="AV26" i="1"/>
  <c r="AV27" i="1"/>
  <c r="AV28" i="1"/>
  <c r="AV29" i="1"/>
  <c r="AV30" i="1"/>
  <c r="AV31" i="1"/>
  <c r="AV32" i="1"/>
  <c r="AV33" i="1"/>
  <c r="AV34" i="1"/>
  <c r="AV35" i="1"/>
  <c r="AV8" i="1"/>
</calcChain>
</file>

<file path=xl/sharedStrings.xml><?xml version="1.0" encoding="utf-8"?>
<sst xmlns="http://schemas.openxmlformats.org/spreadsheetml/2006/main" count="253" uniqueCount="75">
  <si>
    <t>Фактическое исполнение текущего года</t>
  </si>
  <si>
    <t>Наименование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</si>
  <si>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</si>
  <si>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</si>
  <si>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</si>
  <si>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</si>
  <si>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</si>
  <si>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</si>
  <si>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</si>
  <si>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</si>
  <si>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</si>
  <si>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</si>
  <si>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</si>
  <si>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</si>
  <si>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</si>
  <si>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</si>
  <si>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</si>
  <si>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</si>
  <si>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</si>
  <si>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</si>
  <si>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</si>
  <si>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</si>
  <si>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2026 г. (Т)</t>
  </si>
  <si>
    <t>001</t>
  </si>
  <si>
    <t>АДМИНИСТРАЦИЯ ГАТЧИНСКОГО МУНИЦИПАЛЬНОГО РАЙОНА</t>
  </si>
  <si>
    <t>04</t>
  </si>
  <si>
    <t>00</t>
  </si>
  <si>
    <t>НАЦИОНАЛЬНАЯ ЭКОНОМИКА</t>
  </si>
  <si>
    <t>09</t>
  </si>
  <si>
    <t>Дорожное хозяйство (дорожные фонды)</t>
  </si>
  <si>
    <t>Программная часть МО "Город Гатчина"</t>
  </si>
  <si>
    <t>30.0.00.00000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</si>
  <si>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МО "Город Гатчина"</t>
  </si>
  <si>
    <t>35.0.00.00000</t>
  </si>
  <si>
    <t>Комплексы процессных мероприятий</t>
  </si>
  <si>
    <t>35.4.00.00000</t>
  </si>
  <si>
    <t>Комплекс процессных мероприятий "Комплексное строительство, реконструкция улично-дорожной сети МО "Город Гатчина"</t>
  </si>
  <si>
    <t>35.4.04.00000</t>
  </si>
  <si>
    <t>Строительство (реконструкция) автомобильных дорог общего пользования местного значения</t>
  </si>
  <si>
    <t>35.4.04.18860</t>
  </si>
  <si>
    <t>Капитальные вложения в объекты государственной (муниципальной) собственности</t>
  </si>
  <si>
    <t>4.0.0</t>
  </si>
  <si>
    <t>Прочие мероприятия по развитию улично-дорожной сети</t>
  </si>
  <si>
    <t>35.4.04.18870</t>
  </si>
  <si>
    <t>Закупка товаров, работ и услуг для обеспечения государственных (муниципальных) нужд</t>
  </si>
  <si>
    <t>2.0.0</t>
  </si>
  <si>
    <t>Комплекс процессных мероприятий "Капитальный ремонт и ремонт автомобильных дорог общего пользования местного значения, дворовых территорий многоквартирных домов в МО "Город Гатчина"</t>
  </si>
  <si>
    <t>35.4.05.00000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</si>
  <si>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</si>
  <si>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35.4.05.15610</t>
  </si>
  <si>
    <t>Ремонт автомобильных дорог общего пользования местного значения</t>
  </si>
  <si>
    <t>35.4.05.16230</t>
  </si>
  <si>
    <t>Отраслевые проекты</t>
  </si>
  <si>
    <t>35.7.00.00000</t>
  </si>
  <si>
    <t>Отраслевой проект "Развитие и приведение в нормативное состояние автомобильных дорог общего пользования"</t>
  </si>
  <si>
    <t>35.7.05.00000</t>
  </si>
  <si>
    <t>35.7.05.18860</t>
  </si>
  <si>
    <t>Cтроительство (реконструкция), включая проектирование автомобильных дорог общего пользования местного значения</t>
  </si>
  <si>
    <t>35.7.05.S012Ю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</si>
  <si>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</si>
  <si>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35.7.05.S4200</t>
  </si>
  <si>
    <t>Капитальный ремонт и (или) ремонт автомобильных дорог общего пользования местного значения</t>
  </si>
  <si>
    <t>35.7.05.S5100</t>
  </si>
  <si>
    <t>Всего</t>
  </si>
  <si>
    <t>Наименование кода</t>
  </si>
  <si>
    <t>КВСР</t>
  </si>
  <si>
    <t>КЦСР</t>
  </si>
  <si>
    <t>КВР</t>
  </si>
  <si>
    <t>2024 год</t>
  </si>
  <si>
    <t>2025 год</t>
  </si>
  <si>
    <t>2026 год</t>
  </si>
  <si>
    <t>Сумма, тыс. руб.</t>
  </si>
  <si>
    <t>Распределение бюджетных ассигнований дорожного фонда 
МО «Город Гатчина» на 2024 год и на плановый период 2025 и 2026 годов</t>
  </si>
  <si>
    <t>тыс. руб.</t>
  </si>
  <si>
    <r>
      <t xml:space="preserve">УТВЕРЖДЕНО
  решением совета депутатов МО «Город Гатчина»
                                                                           "О бюджете МО "Город Гатчина" на 2024 год
и на плановый период 2025 и 2026 годов"
от 29 ноября 2023 года № 50
</t>
    </r>
    <r>
      <rPr>
        <b/>
        <sz val="14"/>
        <rFont val="Times New Roman"/>
        <family val="1"/>
        <charset val="204"/>
      </rPr>
      <t xml:space="preserve">(Приложение   14)   </t>
    </r>
    <r>
      <rPr>
        <sz val="14"/>
        <color indexed="0"/>
        <rFont val="Times New Roman"/>
        <family val="1"/>
        <charset val="204"/>
      </rPr>
      <t xml:space="preserve"> 
(в редакции решения совета депутатов 
Гатчинского муниципального округа 
от 20 декабря 2024 года №111)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</si>
</sst>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165" fontId="0" fillId="0" borderId="0" xfId="0" applyNumberFormat="1"/>
    <xf numFmtId="165" fontId="1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165" fontId="8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35"/>
  <sheetViews>
    <sheetView showGridLines="0" tabSelected="1" workbookViewId="0">
      <selection activeCell="CK9" sqref="CK9"/>
    </sheetView>
  </sheetViews>
  <sheetFormatPr defaultRowHeight="10.15" customHeight="1" x14ac:dyDescent="0.25"/>
  <cols>
    <col min="1" max="1" width="43.140625" customWidth="1"/>
    <col min="2" max="2" width="10.28515625" style="14" customWidth="1"/>
    <col min="3" max="3" width="6.5703125" style="14" customWidth="1"/>
    <col min="4" max="4" width="5.42578125" style="14" customWidth="1"/>
    <col min="5" max="5" width="16.28515625" style="14" customWidth="1"/>
    <col min="6" max="19" width="8" style="14" hidden="1"/>
    <col min="20" max="20" width="5.7109375" style="14" customWidth="1"/>
    <col min="21" max="43" width="8" hidden="1"/>
    <col min="44" max="44" width="26" hidden="1" customWidth="1"/>
    <col min="45" max="47" width="8" hidden="1"/>
    <col min="48" max="48" width="12.28515625" style="10" customWidth="1"/>
    <col min="49" max="66" width="8" style="10" hidden="1"/>
    <col min="67" max="67" width="26" style="10" hidden="1" customWidth="1"/>
    <col min="68" max="70" width="8" style="10" hidden="1"/>
    <col min="71" max="71" width="11.85546875" style="10" customWidth="1"/>
    <col min="72" max="84" width="8" style="10" hidden="1"/>
    <col min="85" max="85" width="26" style="10" hidden="1" customWidth="1"/>
    <col min="86" max="88" width="8" style="10" hidden="1"/>
    <col min="89" max="89" width="11.85546875" style="10" customWidth="1"/>
    <col min="90" max="92" width="8" hidden="1"/>
  </cols>
  <sheetData>
    <row r="1" spans="1:92" ht="181.5" customHeight="1" x14ac:dyDescent="0.25">
      <c r="A1" s="33" t="s">
        <v>74</v>
      </c>
      <c r="B1" s="33"/>
      <c r="C1" s="33"/>
      <c r="D1" s="33"/>
      <c r="E1" s="33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3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3"/>
      <c r="AS1" s="34"/>
      <c r="AT1" s="34"/>
      <c r="AU1" s="34"/>
      <c r="AV1" s="33"/>
      <c r="AW1" s="34"/>
      <c r="AX1" s="34"/>
      <c r="AY1" s="34"/>
      <c r="AZ1" s="34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</row>
    <row r="2" spans="1:92" ht="38.25" customHeight="1" x14ac:dyDescent="0.3">
      <c r="A2" s="47" t="s">
        <v>72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</row>
    <row r="3" spans="1:92" ht="18.75" x14ac:dyDescent="0.25">
      <c r="A3" s="2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8" t="s">
        <v>73</v>
      </c>
      <c r="CL3" s="2"/>
      <c r="CM3" s="2"/>
      <c r="CN3" s="2"/>
    </row>
    <row r="4" spans="1:92" ht="15" customHeight="1" x14ac:dyDescent="0.25">
      <c r="A4" s="40" t="s">
        <v>64</v>
      </c>
      <c r="B4" s="48" t="s">
        <v>65</v>
      </c>
      <c r="C4" s="36" t="s">
        <v>2</v>
      </c>
      <c r="D4" s="36" t="s">
        <v>3</v>
      </c>
      <c r="E4" s="36" t="s">
        <v>66</v>
      </c>
      <c r="F4" s="37" t="s">
        <v>4</v>
      </c>
      <c r="G4" s="37" t="s">
        <v>4</v>
      </c>
      <c r="H4" s="37" t="s">
        <v>4</v>
      </c>
      <c r="I4" s="37" t="s">
        <v>4</v>
      </c>
      <c r="J4" s="37" t="s">
        <v>4</v>
      </c>
      <c r="K4" s="37" t="s">
        <v>4</v>
      </c>
      <c r="L4" s="37" t="s">
        <v>4</v>
      </c>
      <c r="M4" s="37" t="s">
        <v>4</v>
      </c>
      <c r="N4" s="37" t="s">
        <v>4</v>
      </c>
      <c r="O4" s="37" t="s">
        <v>4</v>
      </c>
      <c r="P4" s="37" t="s">
        <v>4</v>
      </c>
      <c r="Q4" s="37" t="s">
        <v>4</v>
      </c>
      <c r="R4" s="37" t="s">
        <v>4</v>
      </c>
      <c r="S4" s="37" t="s">
        <v>4</v>
      </c>
      <c r="T4" s="36" t="s">
        <v>67</v>
      </c>
      <c r="U4" s="37" t="s">
        <v>6</v>
      </c>
      <c r="V4" s="37" t="s">
        <v>7</v>
      </c>
      <c r="W4" s="37" t="s">
        <v>8</v>
      </c>
      <c r="X4" s="37" t="s">
        <v>9</v>
      </c>
      <c r="Y4" s="37" t="s">
        <v>10</v>
      </c>
      <c r="Z4" s="43" t="s">
        <v>1</v>
      </c>
      <c r="AA4" s="38" t="s">
        <v>11</v>
      </c>
      <c r="AB4" s="38" t="s">
        <v>17</v>
      </c>
      <c r="AC4" s="38" t="s">
        <v>12</v>
      </c>
      <c r="AD4" s="38" t="s">
        <v>18</v>
      </c>
      <c r="AE4" s="38" t="s">
        <v>13</v>
      </c>
      <c r="AF4" s="38" t="s">
        <v>19</v>
      </c>
      <c r="AG4" s="38" t="s">
        <v>14</v>
      </c>
      <c r="AH4" s="38" t="s">
        <v>20</v>
      </c>
      <c r="AI4" s="38" t="s">
        <v>15</v>
      </c>
      <c r="AJ4" s="38" t="s">
        <v>21</v>
      </c>
      <c r="AK4" s="43" t="s">
        <v>16</v>
      </c>
      <c r="AL4" s="38" t="s">
        <v>11</v>
      </c>
      <c r="AM4" s="38" t="s">
        <v>12</v>
      </c>
      <c r="AN4" s="38" t="s">
        <v>13</v>
      </c>
      <c r="AO4" s="38" t="s">
        <v>14</v>
      </c>
      <c r="AP4" s="38" t="s">
        <v>15</v>
      </c>
      <c r="AQ4" s="43" t="s">
        <v>16</v>
      </c>
      <c r="AR4" s="40" t="s">
        <v>11</v>
      </c>
      <c r="AS4" s="38" t="s">
        <v>12</v>
      </c>
      <c r="AT4" s="38" t="s">
        <v>13</v>
      </c>
      <c r="AU4" s="38" t="s">
        <v>14</v>
      </c>
      <c r="AV4" s="51" t="s">
        <v>71</v>
      </c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3"/>
      <c r="CL4" s="42" t="s">
        <v>22</v>
      </c>
      <c r="CM4" s="44" t="s">
        <v>0</v>
      </c>
      <c r="CN4" s="42" t="s">
        <v>1</v>
      </c>
    </row>
    <row r="5" spans="1:92" ht="9.75" customHeight="1" x14ac:dyDescent="0.25">
      <c r="A5" s="40"/>
      <c r="B5" s="49"/>
      <c r="C5" s="36"/>
      <c r="D5" s="36"/>
      <c r="E5" s="36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6"/>
      <c r="U5" s="37"/>
      <c r="V5" s="37"/>
      <c r="W5" s="37"/>
      <c r="X5" s="37"/>
      <c r="Y5" s="37"/>
      <c r="Z5" s="43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43"/>
      <c r="AL5" s="39"/>
      <c r="AM5" s="39"/>
      <c r="AN5" s="39"/>
      <c r="AO5" s="39"/>
      <c r="AP5" s="39"/>
      <c r="AQ5" s="43"/>
      <c r="AR5" s="41"/>
      <c r="AS5" s="39"/>
      <c r="AT5" s="39"/>
      <c r="AU5" s="39"/>
      <c r="AV5" s="54" t="s">
        <v>68</v>
      </c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3"/>
      <c r="BP5" s="19"/>
      <c r="BQ5" s="19"/>
      <c r="BR5" s="19"/>
      <c r="BS5" s="54" t="s">
        <v>69</v>
      </c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3"/>
      <c r="CH5" s="19"/>
      <c r="CI5" s="19"/>
      <c r="CJ5" s="19"/>
      <c r="CK5" s="54" t="s">
        <v>70</v>
      </c>
      <c r="CL5" s="42"/>
      <c r="CM5" s="45"/>
      <c r="CN5" s="42"/>
    </row>
    <row r="6" spans="1:92" ht="15" customHeight="1" x14ac:dyDescent="0.25">
      <c r="A6" s="40"/>
      <c r="B6" s="50"/>
      <c r="C6" s="36" t="s">
        <v>2</v>
      </c>
      <c r="D6" s="36" t="s">
        <v>3</v>
      </c>
      <c r="E6" s="36" t="s">
        <v>4</v>
      </c>
      <c r="F6" s="37" t="s">
        <v>4</v>
      </c>
      <c r="G6" s="37" t="s">
        <v>4</v>
      </c>
      <c r="H6" s="37" t="s">
        <v>4</v>
      </c>
      <c r="I6" s="37" t="s">
        <v>4</v>
      </c>
      <c r="J6" s="37" t="s">
        <v>4</v>
      </c>
      <c r="K6" s="37" t="s">
        <v>4</v>
      </c>
      <c r="L6" s="37" t="s">
        <v>4</v>
      </c>
      <c r="M6" s="37" t="s">
        <v>4</v>
      </c>
      <c r="N6" s="37" t="s">
        <v>4</v>
      </c>
      <c r="O6" s="37" t="s">
        <v>4</v>
      </c>
      <c r="P6" s="37" t="s">
        <v>4</v>
      </c>
      <c r="Q6" s="37" t="s">
        <v>4</v>
      </c>
      <c r="R6" s="37" t="s">
        <v>4</v>
      </c>
      <c r="S6" s="37" t="s">
        <v>4</v>
      </c>
      <c r="T6" s="36" t="s">
        <v>5</v>
      </c>
      <c r="U6" s="37" t="s">
        <v>6</v>
      </c>
      <c r="V6" s="37" t="s">
        <v>7</v>
      </c>
      <c r="W6" s="37" t="s">
        <v>8</v>
      </c>
      <c r="X6" s="37" t="s">
        <v>9</v>
      </c>
      <c r="Y6" s="37"/>
      <c r="Z6" s="43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43"/>
      <c r="AL6" s="38"/>
      <c r="AM6" s="38"/>
      <c r="AN6" s="38"/>
      <c r="AO6" s="38"/>
      <c r="AP6" s="38"/>
      <c r="AQ6" s="43"/>
      <c r="AR6" s="40"/>
      <c r="AS6" s="38"/>
      <c r="AT6" s="38"/>
      <c r="AU6" s="38"/>
      <c r="AV6" s="54"/>
      <c r="AW6" s="19"/>
      <c r="AX6" s="19" t="s">
        <v>11</v>
      </c>
      <c r="AY6" s="19"/>
      <c r="AZ6" s="19" t="s">
        <v>12</v>
      </c>
      <c r="BA6" s="19"/>
      <c r="BB6" s="19" t="s">
        <v>13</v>
      </c>
      <c r="BC6" s="19"/>
      <c r="BD6" s="19" t="s">
        <v>14</v>
      </c>
      <c r="BE6" s="19"/>
      <c r="BF6" s="19" t="s">
        <v>15</v>
      </c>
      <c r="BG6" s="19"/>
      <c r="BH6" s="19" t="s">
        <v>16</v>
      </c>
      <c r="BI6" s="19" t="s">
        <v>11</v>
      </c>
      <c r="BJ6" s="19" t="s">
        <v>12</v>
      </c>
      <c r="BK6" s="19" t="s">
        <v>13</v>
      </c>
      <c r="BL6" s="19" t="s">
        <v>14</v>
      </c>
      <c r="BM6" s="19" t="s">
        <v>15</v>
      </c>
      <c r="BN6" s="19" t="s">
        <v>16</v>
      </c>
      <c r="BO6" s="13" t="s">
        <v>11</v>
      </c>
      <c r="BP6" s="19" t="s">
        <v>12</v>
      </c>
      <c r="BQ6" s="19" t="s">
        <v>13</v>
      </c>
      <c r="BR6" s="19" t="s">
        <v>14</v>
      </c>
      <c r="BS6" s="54"/>
      <c r="BT6" s="19" t="s">
        <v>16</v>
      </c>
      <c r="BU6" s="19" t="s">
        <v>11</v>
      </c>
      <c r="BV6" s="19" t="s">
        <v>12</v>
      </c>
      <c r="BW6" s="19" t="s">
        <v>13</v>
      </c>
      <c r="BX6" s="19" t="s">
        <v>14</v>
      </c>
      <c r="BY6" s="19" t="s">
        <v>15</v>
      </c>
      <c r="BZ6" s="19" t="s">
        <v>16</v>
      </c>
      <c r="CA6" s="19" t="s">
        <v>11</v>
      </c>
      <c r="CB6" s="19" t="s">
        <v>12</v>
      </c>
      <c r="CC6" s="19" t="s">
        <v>13</v>
      </c>
      <c r="CD6" s="19" t="s">
        <v>14</v>
      </c>
      <c r="CE6" s="19" t="s">
        <v>15</v>
      </c>
      <c r="CF6" s="19" t="s">
        <v>16</v>
      </c>
      <c r="CG6" s="13" t="s">
        <v>11</v>
      </c>
      <c r="CH6" s="19" t="s">
        <v>12</v>
      </c>
      <c r="CI6" s="19" t="s">
        <v>13</v>
      </c>
      <c r="CJ6" s="19" t="s">
        <v>14</v>
      </c>
      <c r="CK6" s="54"/>
      <c r="CL6" s="42" t="s">
        <v>16</v>
      </c>
      <c r="CM6" s="46"/>
      <c r="CN6" s="42"/>
    </row>
    <row r="7" spans="1:92" ht="15.75" hidden="1" x14ac:dyDescent="0.25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9"/>
      <c r="V7" s="30"/>
      <c r="W7" s="30"/>
      <c r="X7" s="30"/>
      <c r="Y7" s="30"/>
      <c r="Z7" s="27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4"/>
      <c r="CM7" s="4"/>
      <c r="CN7" s="3"/>
    </row>
    <row r="8" spans="1:92" ht="31.5" x14ac:dyDescent="0.25">
      <c r="A8" s="20" t="s">
        <v>24</v>
      </c>
      <c r="B8" s="21" t="s">
        <v>23</v>
      </c>
      <c r="C8" s="21"/>
      <c r="D8" s="21"/>
      <c r="E8" s="21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1"/>
      <c r="U8" s="29"/>
      <c r="V8" s="30"/>
      <c r="W8" s="30"/>
      <c r="X8" s="30"/>
      <c r="Y8" s="30"/>
      <c r="Z8" s="27"/>
      <c r="AA8" s="32">
        <v>54330000</v>
      </c>
      <c r="AB8" s="32"/>
      <c r="AC8" s="32"/>
      <c r="AD8" s="32">
        <v>172266561.16999999</v>
      </c>
      <c r="AE8" s="32"/>
      <c r="AF8" s="32"/>
      <c r="AG8" s="32"/>
      <c r="AH8" s="32">
        <v>280794593.58999997</v>
      </c>
      <c r="AI8" s="32">
        <v>54330000</v>
      </c>
      <c r="AJ8" s="32"/>
      <c r="AK8" s="32"/>
      <c r="AL8" s="32">
        <v>398731154.75999999</v>
      </c>
      <c r="AM8" s="32"/>
      <c r="AN8" s="32">
        <v>172266561.16999999</v>
      </c>
      <c r="AO8" s="32"/>
      <c r="AP8" s="32">
        <v>226464593.59</v>
      </c>
      <c r="AQ8" s="32"/>
      <c r="AR8" s="22">
        <v>453061154.75999999</v>
      </c>
      <c r="AS8" s="32"/>
      <c r="AT8" s="32">
        <v>172266561.16999999</v>
      </c>
      <c r="AU8" s="32"/>
      <c r="AV8" s="23">
        <f>AR8/1000</f>
        <v>453061.15476</v>
      </c>
      <c r="AW8" s="23"/>
      <c r="AX8" s="23">
        <v>54722000</v>
      </c>
      <c r="AY8" s="23"/>
      <c r="AZ8" s="23"/>
      <c r="BA8" s="23">
        <v>240446830.88</v>
      </c>
      <c r="BB8" s="23"/>
      <c r="BC8" s="23"/>
      <c r="BD8" s="23"/>
      <c r="BE8" s="23">
        <v>54722000</v>
      </c>
      <c r="BF8" s="23">
        <v>54722000</v>
      </c>
      <c r="BG8" s="23"/>
      <c r="BH8" s="23"/>
      <c r="BI8" s="23">
        <v>240446830.88</v>
      </c>
      <c r="BJ8" s="23"/>
      <c r="BK8" s="23">
        <v>240446830.88</v>
      </c>
      <c r="BL8" s="23"/>
      <c r="BM8" s="23"/>
      <c r="BN8" s="23"/>
      <c r="BO8" s="23">
        <v>295168830.88</v>
      </c>
      <c r="BP8" s="23"/>
      <c r="BQ8" s="23">
        <v>240446830.88</v>
      </c>
      <c r="BR8" s="23"/>
      <c r="BS8" s="23">
        <f>BO8/1000</f>
        <v>295168.83088000002</v>
      </c>
      <c r="BT8" s="23"/>
      <c r="BU8" s="23">
        <v>55180000</v>
      </c>
      <c r="BV8" s="23"/>
      <c r="BW8" s="23"/>
      <c r="BX8" s="23"/>
      <c r="BY8" s="23">
        <v>55180000</v>
      </c>
      <c r="BZ8" s="23"/>
      <c r="CA8" s="23">
        <v>176479933.63</v>
      </c>
      <c r="CB8" s="23"/>
      <c r="CC8" s="23">
        <v>176479933.63</v>
      </c>
      <c r="CD8" s="23"/>
      <c r="CE8" s="23"/>
      <c r="CF8" s="23"/>
      <c r="CG8" s="23">
        <v>231659933.63</v>
      </c>
      <c r="CH8" s="23"/>
      <c r="CI8" s="23">
        <v>176479933.63</v>
      </c>
      <c r="CJ8" s="23"/>
      <c r="CK8" s="23">
        <f>CG8/1000</f>
        <v>231659.93362999998</v>
      </c>
      <c r="CL8" s="5"/>
      <c r="CM8" s="5"/>
      <c r="CN8" s="3"/>
    </row>
    <row r="9" spans="1:92" ht="15.75" x14ac:dyDescent="0.25">
      <c r="A9" s="20" t="s">
        <v>27</v>
      </c>
      <c r="B9" s="21" t="s">
        <v>23</v>
      </c>
      <c r="C9" s="21" t="s">
        <v>25</v>
      </c>
      <c r="D9" s="21" t="s">
        <v>26</v>
      </c>
      <c r="E9" s="21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1"/>
      <c r="U9" s="29"/>
      <c r="V9" s="30"/>
      <c r="W9" s="30"/>
      <c r="X9" s="30"/>
      <c r="Y9" s="30"/>
      <c r="Z9" s="27"/>
      <c r="AA9" s="32">
        <v>54330000</v>
      </c>
      <c r="AB9" s="32"/>
      <c r="AC9" s="32"/>
      <c r="AD9" s="32">
        <v>172266561.16999999</v>
      </c>
      <c r="AE9" s="32"/>
      <c r="AF9" s="32"/>
      <c r="AG9" s="32"/>
      <c r="AH9" s="32">
        <v>280794593.58999997</v>
      </c>
      <c r="AI9" s="32">
        <v>54330000</v>
      </c>
      <c r="AJ9" s="32"/>
      <c r="AK9" s="32"/>
      <c r="AL9" s="32">
        <v>398731154.75999999</v>
      </c>
      <c r="AM9" s="32"/>
      <c r="AN9" s="32">
        <v>172266561.16999999</v>
      </c>
      <c r="AO9" s="32"/>
      <c r="AP9" s="32">
        <v>226464593.59</v>
      </c>
      <c r="AQ9" s="32"/>
      <c r="AR9" s="22">
        <v>453061154.75999999</v>
      </c>
      <c r="AS9" s="32"/>
      <c r="AT9" s="32">
        <v>172266561.16999999</v>
      </c>
      <c r="AU9" s="32"/>
      <c r="AV9" s="23">
        <f t="shared" ref="AV9:AV35" si="0">AR9/1000</f>
        <v>453061.15476</v>
      </c>
      <c r="AW9" s="23"/>
      <c r="AX9" s="23">
        <v>54722000</v>
      </c>
      <c r="AY9" s="23"/>
      <c r="AZ9" s="23"/>
      <c r="BA9" s="23">
        <v>240446830.88</v>
      </c>
      <c r="BB9" s="23"/>
      <c r="BC9" s="23"/>
      <c r="BD9" s="23"/>
      <c r="BE9" s="23">
        <v>54722000</v>
      </c>
      <c r="BF9" s="23">
        <v>54722000</v>
      </c>
      <c r="BG9" s="23"/>
      <c r="BH9" s="23"/>
      <c r="BI9" s="23">
        <v>240446830.88</v>
      </c>
      <c r="BJ9" s="23"/>
      <c r="BK9" s="23">
        <v>240446830.88</v>
      </c>
      <c r="BL9" s="23"/>
      <c r="BM9" s="23"/>
      <c r="BN9" s="23"/>
      <c r="BO9" s="23">
        <v>295168830.88</v>
      </c>
      <c r="BP9" s="23"/>
      <c r="BQ9" s="23">
        <v>240446830.88</v>
      </c>
      <c r="BR9" s="23"/>
      <c r="BS9" s="23">
        <f t="shared" ref="BS9:BS35" si="1">BO9/1000</f>
        <v>295168.83088000002</v>
      </c>
      <c r="BT9" s="23"/>
      <c r="BU9" s="23">
        <v>55180000</v>
      </c>
      <c r="BV9" s="23"/>
      <c r="BW9" s="23"/>
      <c r="BX9" s="23"/>
      <c r="BY9" s="23">
        <v>55180000</v>
      </c>
      <c r="BZ9" s="23"/>
      <c r="CA9" s="23">
        <v>176479933.63</v>
      </c>
      <c r="CB9" s="23"/>
      <c r="CC9" s="23">
        <v>176479933.63</v>
      </c>
      <c r="CD9" s="23"/>
      <c r="CE9" s="23"/>
      <c r="CF9" s="23"/>
      <c r="CG9" s="23">
        <v>231659933.63</v>
      </c>
      <c r="CH9" s="23"/>
      <c r="CI9" s="23">
        <v>176479933.63</v>
      </c>
      <c r="CJ9" s="23"/>
      <c r="CK9" s="23">
        <f t="shared" ref="CK9:CK35" si="2">CG9/1000</f>
        <v>231659.93362999998</v>
      </c>
      <c r="CL9" s="5"/>
      <c r="CM9" s="5"/>
      <c r="CN9" s="3"/>
    </row>
    <row r="10" spans="1:92" ht="31.5" x14ac:dyDescent="0.25">
      <c r="A10" s="20" t="s">
        <v>29</v>
      </c>
      <c r="B10" s="21" t="s">
        <v>23</v>
      </c>
      <c r="C10" s="21" t="s">
        <v>25</v>
      </c>
      <c r="D10" s="21" t="s">
        <v>28</v>
      </c>
      <c r="E10" s="21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1"/>
      <c r="U10" s="29"/>
      <c r="V10" s="30"/>
      <c r="W10" s="30"/>
      <c r="X10" s="30"/>
      <c r="Y10" s="30"/>
      <c r="Z10" s="27"/>
      <c r="AA10" s="32">
        <v>54330000</v>
      </c>
      <c r="AB10" s="32"/>
      <c r="AC10" s="32"/>
      <c r="AD10" s="32">
        <v>172266561.16999999</v>
      </c>
      <c r="AE10" s="32"/>
      <c r="AF10" s="32"/>
      <c r="AG10" s="32"/>
      <c r="AH10" s="32">
        <v>280794593.58999997</v>
      </c>
      <c r="AI10" s="32">
        <v>54330000</v>
      </c>
      <c r="AJ10" s="32"/>
      <c r="AK10" s="32"/>
      <c r="AL10" s="32">
        <v>398731154.75999999</v>
      </c>
      <c r="AM10" s="32"/>
      <c r="AN10" s="32">
        <v>172266561.16999999</v>
      </c>
      <c r="AO10" s="32"/>
      <c r="AP10" s="32">
        <v>226464593.59</v>
      </c>
      <c r="AQ10" s="32"/>
      <c r="AR10" s="22">
        <v>453061154.75999999</v>
      </c>
      <c r="AS10" s="32"/>
      <c r="AT10" s="32">
        <v>172266561.16999999</v>
      </c>
      <c r="AU10" s="32"/>
      <c r="AV10" s="23">
        <f t="shared" si="0"/>
        <v>453061.15476</v>
      </c>
      <c r="AW10" s="23"/>
      <c r="AX10" s="23">
        <v>54722000</v>
      </c>
      <c r="AY10" s="23"/>
      <c r="AZ10" s="23"/>
      <c r="BA10" s="23">
        <v>240446830.88</v>
      </c>
      <c r="BB10" s="23"/>
      <c r="BC10" s="23"/>
      <c r="BD10" s="23"/>
      <c r="BE10" s="23">
        <v>54722000</v>
      </c>
      <c r="BF10" s="23">
        <v>54722000</v>
      </c>
      <c r="BG10" s="23"/>
      <c r="BH10" s="23"/>
      <c r="BI10" s="23">
        <v>240446830.88</v>
      </c>
      <c r="BJ10" s="23"/>
      <c r="BK10" s="23">
        <v>240446830.88</v>
      </c>
      <c r="BL10" s="23"/>
      <c r="BM10" s="23"/>
      <c r="BN10" s="23"/>
      <c r="BO10" s="23">
        <v>295168830.88</v>
      </c>
      <c r="BP10" s="23"/>
      <c r="BQ10" s="23">
        <v>240446830.88</v>
      </c>
      <c r="BR10" s="23"/>
      <c r="BS10" s="23">
        <f t="shared" si="1"/>
        <v>295168.83088000002</v>
      </c>
      <c r="BT10" s="23"/>
      <c r="BU10" s="23">
        <v>55180000</v>
      </c>
      <c r="BV10" s="23"/>
      <c r="BW10" s="23"/>
      <c r="BX10" s="23"/>
      <c r="BY10" s="23">
        <v>55180000</v>
      </c>
      <c r="BZ10" s="23"/>
      <c r="CA10" s="23">
        <v>176479933.63</v>
      </c>
      <c r="CB10" s="23"/>
      <c r="CC10" s="23">
        <v>176479933.63</v>
      </c>
      <c r="CD10" s="23"/>
      <c r="CE10" s="23"/>
      <c r="CF10" s="23"/>
      <c r="CG10" s="23">
        <v>231659933.63</v>
      </c>
      <c r="CH10" s="23"/>
      <c r="CI10" s="23">
        <v>176479933.63</v>
      </c>
      <c r="CJ10" s="23"/>
      <c r="CK10" s="23">
        <f t="shared" si="2"/>
        <v>231659.93362999998</v>
      </c>
      <c r="CL10" s="5"/>
      <c r="CM10" s="5"/>
      <c r="CN10" s="3"/>
    </row>
    <row r="11" spans="1:92" ht="15.75" x14ac:dyDescent="0.25">
      <c r="A11" s="24" t="s">
        <v>30</v>
      </c>
      <c r="B11" s="17" t="s">
        <v>23</v>
      </c>
      <c r="C11" s="17" t="s">
        <v>25</v>
      </c>
      <c r="D11" s="17" t="s">
        <v>28</v>
      </c>
      <c r="E11" s="17" t="s">
        <v>31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17"/>
      <c r="U11" s="29"/>
      <c r="V11" s="30"/>
      <c r="W11" s="30"/>
      <c r="X11" s="30"/>
      <c r="Y11" s="30"/>
      <c r="Z11" s="27"/>
      <c r="AA11" s="32">
        <v>54330000</v>
      </c>
      <c r="AB11" s="32"/>
      <c r="AC11" s="32"/>
      <c r="AD11" s="32">
        <v>172266561.16999999</v>
      </c>
      <c r="AE11" s="32"/>
      <c r="AF11" s="32"/>
      <c r="AG11" s="32"/>
      <c r="AH11" s="32">
        <v>280794593.58999997</v>
      </c>
      <c r="AI11" s="32">
        <v>54330000</v>
      </c>
      <c r="AJ11" s="32"/>
      <c r="AK11" s="32"/>
      <c r="AL11" s="32">
        <v>398731154.75999999</v>
      </c>
      <c r="AM11" s="32"/>
      <c r="AN11" s="32">
        <v>172266561.16999999</v>
      </c>
      <c r="AO11" s="32"/>
      <c r="AP11" s="32">
        <v>226464593.59</v>
      </c>
      <c r="AQ11" s="32"/>
      <c r="AR11" s="25">
        <v>453061154.75999999</v>
      </c>
      <c r="AS11" s="32"/>
      <c r="AT11" s="32">
        <v>172266561.16999999</v>
      </c>
      <c r="AU11" s="32"/>
      <c r="AV11" s="26">
        <f t="shared" si="0"/>
        <v>453061.15476</v>
      </c>
      <c r="AW11" s="26"/>
      <c r="AX11" s="26">
        <v>54722000</v>
      </c>
      <c r="AY11" s="26"/>
      <c r="AZ11" s="26"/>
      <c r="BA11" s="26">
        <v>240446830.88</v>
      </c>
      <c r="BB11" s="26"/>
      <c r="BC11" s="26"/>
      <c r="BD11" s="26"/>
      <c r="BE11" s="26">
        <v>54722000</v>
      </c>
      <c r="BF11" s="26">
        <v>54722000</v>
      </c>
      <c r="BG11" s="26"/>
      <c r="BH11" s="26"/>
      <c r="BI11" s="26">
        <v>240446830.88</v>
      </c>
      <c r="BJ11" s="26"/>
      <c r="BK11" s="26">
        <v>240446830.88</v>
      </c>
      <c r="BL11" s="26"/>
      <c r="BM11" s="26"/>
      <c r="BN11" s="26"/>
      <c r="BO11" s="26">
        <v>295168830.88</v>
      </c>
      <c r="BP11" s="26"/>
      <c r="BQ11" s="26">
        <v>240446830.88</v>
      </c>
      <c r="BR11" s="26"/>
      <c r="BS11" s="26">
        <f t="shared" si="1"/>
        <v>295168.83088000002</v>
      </c>
      <c r="BT11" s="26"/>
      <c r="BU11" s="26">
        <v>55180000</v>
      </c>
      <c r="BV11" s="26"/>
      <c r="BW11" s="26"/>
      <c r="BX11" s="26"/>
      <c r="BY11" s="26">
        <v>55180000</v>
      </c>
      <c r="BZ11" s="26"/>
      <c r="CA11" s="26">
        <v>176479933.63</v>
      </c>
      <c r="CB11" s="26"/>
      <c r="CC11" s="26">
        <v>176479933.63</v>
      </c>
      <c r="CD11" s="26"/>
      <c r="CE11" s="26"/>
      <c r="CF11" s="26"/>
      <c r="CG11" s="26">
        <v>231659933.63</v>
      </c>
      <c r="CH11" s="26"/>
      <c r="CI11" s="26">
        <v>176479933.63</v>
      </c>
      <c r="CJ11" s="26"/>
      <c r="CK11" s="26">
        <f t="shared" si="2"/>
        <v>231659.93362999998</v>
      </c>
      <c r="CL11" s="5"/>
      <c r="CM11" s="5"/>
      <c r="CN11" s="3"/>
    </row>
    <row r="12" spans="1:92" ht="78.75" x14ac:dyDescent="0.25">
      <c r="A12" s="24" t="s">
        <v>32</v>
      </c>
      <c r="B12" s="17" t="s">
        <v>23</v>
      </c>
      <c r="C12" s="17" t="s">
        <v>25</v>
      </c>
      <c r="D12" s="17" t="s">
        <v>28</v>
      </c>
      <c r="E12" s="17" t="s">
        <v>33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17"/>
      <c r="U12" s="29"/>
      <c r="V12" s="30"/>
      <c r="W12" s="30"/>
      <c r="X12" s="30"/>
      <c r="Y12" s="30"/>
      <c r="Z12" s="27"/>
      <c r="AA12" s="32">
        <v>54330000</v>
      </c>
      <c r="AB12" s="32"/>
      <c r="AC12" s="32"/>
      <c r="AD12" s="32">
        <v>172266561.16999999</v>
      </c>
      <c r="AE12" s="32"/>
      <c r="AF12" s="32"/>
      <c r="AG12" s="32"/>
      <c r="AH12" s="32">
        <v>280794593.58999997</v>
      </c>
      <c r="AI12" s="32">
        <v>54330000</v>
      </c>
      <c r="AJ12" s="32"/>
      <c r="AK12" s="32"/>
      <c r="AL12" s="32">
        <v>398731154.75999999</v>
      </c>
      <c r="AM12" s="32"/>
      <c r="AN12" s="32">
        <v>172266561.16999999</v>
      </c>
      <c r="AO12" s="32"/>
      <c r="AP12" s="32">
        <v>226464593.59</v>
      </c>
      <c r="AQ12" s="32"/>
      <c r="AR12" s="25">
        <v>453061154.75999999</v>
      </c>
      <c r="AS12" s="32"/>
      <c r="AT12" s="32">
        <v>172266561.16999999</v>
      </c>
      <c r="AU12" s="32"/>
      <c r="AV12" s="26">
        <f t="shared" si="0"/>
        <v>453061.15476</v>
      </c>
      <c r="AW12" s="26"/>
      <c r="AX12" s="26">
        <v>54722000</v>
      </c>
      <c r="AY12" s="26"/>
      <c r="AZ12" s="26"/>
      <c r="BA12" s="26">
        <v>240446830.88</v>
      </c>
      <c r="BB12" s="26"/>
      <c r="BC12" s="26"/>
      <c r="BD12" s="26"/>
      <c r="BE12" s="26">
        <v>54722000</v>
      </c>
      <c r="BF12" s="26">
        <v>54722000</v>
      </c>
      <c r="BG12" s="26"/>
      <c r="BH12" s="26"/>
      <c r="BI12" s="26">
        <v>240446830.88</v>
      </c>
      <c r="BJ12" s="26"/>
      <c r="BK12" s="26">
        <v>240446830.88</v>
      </c>
      <c r="BL12" s="26"/>
      <c r="BM12" s="26"/>
      <c r="BN12" s="26"/>
      <c r="BO12" s="26">
        <v>295168830.88</v>
      </c>
      <c r="BP12" s="26"/>
      <c r="BQ12" s="26">
        <v>240446830.88</v>
      </c>
      <c r="BR12" s="26"/>
      <c r="BS12" s="26">
        <f t="shared" si="1"/>
        <v>295168.83088000002</v>
      </c>
      <c r="BT12" s="26"/>
      <c r="BU12" s="26">
        <v>55180000</v>
      </c>
      <c r="BV12" s="26"/>
      <c r="BW12" s="26"/>
      <c r="BX12" s="26"/>
      <c r="BY12" s="26">
        <v>55180000</v>
      </c>
      <c r="BZ12" s="26"/>
      <c r="CA12" s="26">
        <v>176479933.63</v>
      </c>
      <c r="CB12" s="26"/>
      <c r="CC12" s="26">
        <v>176479933.63</v>
      </c>
      <c r="CD12" s="26"/>
      <c r="CE12" s="26"/>
      <c r="CF12" s="26"/>
      <c r="CG12" s="26">
        <v>231659933.63</v>
      </c>
      <c r="CH12" s="26"/>
      <c r="CI12" s="26">
        <v>176479933.63</v>
      </c>
      <c r="CJ12" s="26"/>
      <c r="CK12" s="26">
        <f t="shared" si="2"/>
        <v>231659.93362999998</v>
      </c>
      <c r="CL12" s="5"/>
      <c r="CM12" s="5"/>
      <c r="CN12" s="3"/>
    </row>
    <row r="13" spans="1:92" ht="15.75" x14ac:dyDescent="0.25">
      <c r="A13" s="24" t="s">
        <v>34</v>
      </c>
      <c r="B13" s="17" t="s">
        <v>23</v>
      </c>
      <c r="C13" s="17" t="s">
        <v>25</v>
      </c>
      <c r="D13" s="17" t="s">
        <v>28</v>
      </c>
      <c r="E13" s="17" t="s">
        <v>35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17"/>
      <c r="U13" s="29"/>
      <c r="V13" s="30"/>
      <c r="W13" s="30"/>
      <c r="X13" s="30"/>
      <c r="Y13" s="30"/>
      <c r="Z13" s="27"/>
      <c r="AA13" s="32">
        <v>54330000</v>
      </c>
      <c r="AB13" s="32"/>
      <c r="AC13" s="32"/>
      <c r="AD13" s="32"/>
      <c r="AE13" s="32"/>
      <c r="AF13" s="32"/>
      <c r="AG13" s="32"/>
      <c r="AH13" s="32">
        <v>257030368.80000001</v>
      </c>
      <c r="AI13" s="32">
        <v>54330000</v>
      </c>
      <c r="AJ13" s="32"/>
      <c r="AK13" s="32"/>
      <c r="AL13" s="32">
        <v>202700368.80000001</v>
      </c>
      <c r="AM13" s="32"/>
      <c r="AN13" s="32"/>
      <c r="AO13" s="32"/>
      <c r="AP13" s="32">
        <v>202700368.80000001</v>
      </c>
      <c r="AQ13" s="32"/>
      <c r="AR13" s="25">
        <v>257030368.80000001</v>
      </c>
      <c r="AS13" s="32"/>
      <c r="AT13" s="32"/>
      <c r="AU13" s="32"/>
      <c r="AV13" s="26">
        <f t="shared" si="0"/>
        <v>257030.36880000003</v>
      </c>
      <c r="AW13" s="26"/>
      <c r="AX13" s="26">
        <v>54722000</v>
      </c>
      <c r="AY13" s="26"/>
      <c r="AZ13" s="26"/>
      <c r="BA13" s="26"/>
      <c r="BB13" s="26"/>
      <c r="BC13" s="26"/>
      <c r="BD13" s="26"/>
      <c r="BE13" s="26">
        <v>36524704.869999997</v>
      </c>
      <c r="BF13" s="26">
        <v>54722000</v>
      </c>
      <c r="BG13" s="26"/>
      <c r="BH13" s="26"/>
      <c r="BI13" s="26">
        <v>-18197295.129999999</v>
      </c>
      <c r="BJ13" s="26"/>
      <c r="BK13" s="26"/>
      <c r="BL13" s="26"/>
      <c r="BM13" s="26">
        <v>-18197295.129999999</v>
      </c>
      <c r="BN13" s="26"/>
      <c r="BO13" s="26">
        <v>36524704.869999997</v>
      </c>
      <c r="BP13" s="26"/>
      <c r="BQ13" s="26"/>
      <c r="BR13" s="26"/>
      <c r="BS13" s="26">
        <f t="shared" si="1"/>
        <v>36524.704869999994</v>
      </c>
      <c r="BT13" s="26"/>
      <c r="BU13" s="26">
        <v>55180000</v>
      </c>
      <c r="BV13" s="26"/>
      <c r="BW13" s="26"/>
      <c r="BX13" s="26"/>
      <c r="BY13" s="26">
        <v>55180000</v>
      </c>
      <c r="BZ13" s="26"/>
      <c r="CA13" s="26">
        <v>-9201809.1400000006</v>
      </c>
      <c r="CB13" s="26"/>
      <c r="CC13" s="26"/>
      <c r="CD13" s="26"/>
      <c r="CE13" s="26">
        <v>-9201809.1400000006</v>
      </c>
      <c r="CF13" s="26"/>
      <c r="CG13" s="26">
        <v>45978190.859999999</v>
      </c>
      <c r="CH13" s="26"/>
      <c r="CI13" s="26"/>
      <c r="CJ13" s="26"/>
      <c r="CK13" s="26">
        <f t="shared" si="2"/>
        <v>45978.190860000002</v>
      </c>
      <c r="CL13" s="5"/>
      <c r="CM13" s="5"/>
      <c r="CN13" s="3"/>
    </row>
    <row r="14" spans="1:92" ht="63" x14ac:dyDescent="0.25">
      <c r="A14" s="24" t="s">
        <v>36</v>
      </c>
      <c r="B14" s="17" t="s">
        <v>23</v>
      </c>
      <c r="C14" s="17" t="s">
        <v>25</v>
      </c>
      <c r="D14" s="17" t="s">
        <v>28</v>
      </c>
      <c r="E14" s="17" t="s">
        <v>37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17"/>
      <c r="U14" s="29"/>
      <c r="V14" s="30"/>
      <c r="W14" s="30"/>
      <c r="X14" s="30"/>
      <c r="Y14" s="30"/>
      <c r="Z14" s="27"/>
      <c r="AA14" s="32">
        <v>15561000</v>
      </c>
      <c r="AB14" s="32"/>
      <c r="AC14" s="32"/>
      <c r="AD14" s="32"/>
      <c r="AE14" s="32"/>
      <c r="AF14" s="32"/>
      <c r="AG14" s="32"/>
      <c r="AH14" s="32">
        <v>21850462.84</v>
      </c>
      <c r="AI14" s="32">
        <v>15561000</v>
      </c>
      <c r="AJ14" s="32"/>
      <c r="AK14" s="32"/>
      <c r="AL14" s="32">
        <v>6289462.8399999999</v>
      </c>
      <c r="AM14" s="32"/>
      <c r="AN14" s="32"/>
      <c r="AO14" s="32"/>
      <c r="AP14" s="32">
        <v>6289462.8399999999</v>
      </c>
      <c r="AQ14" s="32"/>
      <c r="AR14" s="25">
        <v>21850462.84</v>
      </c>
      <c r="AS14" s="32"/>
      <c r="AT14" s="32"/>
      <c r="AU14" s="32"/>
      <c r="AV14" s="26">
        <f t="shared" si="0"/>
        <v>21850.46284</v>
      </c>
      <c r="AW14" s="26"/>
      <c r="AX14" s="26">
        <v>13000000</v>
      </c>
      <c r="AY14" s="26"/>
      <c r="AZ14" s="26"/>
      <c r="BA14" s="26"/>
      <c r="BB14" s="26"/>
      <c r="BC14" s="26"/>
      <c r="BD14" s="26"/>
      <c r="BE14" s="26">
        <v>15249406.01</v>
      </c>
      <c r="BF14" s="26">
        <v>13000000</v>
      </c>
      <c r="BG14" s="26"/>
      <c r="BH14" s="26"/>
      <c r="BI14" s="26">
        <v>2249406.0099999998</v>
      </c>
      <c r="BJ14" s="26"/>
      <c r="BK14" s="26"/>
      <c r="BL14" s="26"/>
      <c r="BM14" s="26">
        <v>2249406.0099999998</v>
      </c>
      <c r="BN14" s="26"/>
      <c r="BO14" s="26">
        <v>15249406.01</v>
      </c>
      <c r="BP14" s="26"/>
      <c r="BQ14" s="26"/>
      <c r="BR14" s="26"/>
      <c r="BS14" s="26">
        <f t="shared" si="1"/>
        <v>15249.406010000001</v>
      </c>
      <c r="BT14" s="26"/>
      <c r="BU14" s="26">
        <v>13000000</v>
      </c>
      <c r="BV14" s="26"/>
      <c r="BW14" s="26"/>
      <c r="BX14" s="26"/>
      <c r="BY14" s="26">
        <v>13000000</v>
      </c>
      <c r="BZ14" s="26"/>
      <c r="CA14" s="26"/>
      <c r="CB14" s="26"/>
      <c r="CC14" s="26"/>
      <c r="CD14" s="26"/>
      <c r="CE14" s="26"/>
      <c r="CF14" s="26"/>
      <c r="CG14" s="26">
        <v>13000000</v>
      </c>
      <c r="CH14" s="26"/>
      <c r="CI14" s="26"/>
      <c r="CJ14" s="26"/>
      <c r="CK14" s="26">
        <f t="shared" si="2"/>
        <v>13000</v>
      </c>
      <c r="CL14" s="5"/>
      <c r="CM14" s="5"/>
      <c r="CN14" s="3"/>
    </row>
    <row r="15" spans="1:92" ht="47.25" x14ac:dyDescent="0.25">
      <c r="A15" s="24" t="s">
        <v>38</v>
      </c>
      <c r="B15" s="17" t="s">
        <v>23</v>
      </c>
      <c r="C15" s="17" t="s">
        <v>25</v>
      </c>
      <c r="D15" s="17" t="s">
        <v>28</v>
      </c>
      <c r="E15" s="17" t="s">
        <v>39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17"/>
      <c r="U15" s="29"/>
      <c r="V15" s="30"/>
      <c r="W15" s="30"/>
      <c r="X15" s="30"/>
      <c r="Y15" s="30"/>
      <c r="Z15" s="27"/>
      <c r="AA15" s="32">
        <v>15561000</v>
      </c>
      <c r="AB15" s="32"/>
      <c r="AC15" s="32"/>
      <c r="AD15" s="32"/>
      <c r="AE15" s="32"/>
      <c r="AF15" s="32"/>
      <c r="AG15" s="32"/>
      <c r="AH15" s="32">
        <v>15182775.07</v>
      </c>
      <c r="AI15" s="32">
        <v>15561000</v>
      </c>
      <c r="AJ15" s="32"/>
      <c r="AK15" s="32"/>
      <c r="AL15" s="32">
        <v>-378224.93</v>
      </c>
      <c r="AM15" s="32"/>
      <c r="AN15" s="32"/>
      <c r="AO15" s="32"/>
      <c r="AP15" s="32">
        <v>-378224.93</v>
      </c>
      <c r="AQ15" s="32"/>
      <c r="AR15" s="25">
        <v>15182775.07</v>
      </c>
      <c r="AS15" s="32"/>
      <c r="AT15" s="32"/>
      <c r="AU15" s="32"/>
      <c r="AV15" s="26">
        <f t="shared" si="0"/>
        <v>15182.77507</v>
      </c>
      <c r="AW15" s="26"/>
      <c r="AX15" s="26">
        <v>13000000</v>
      </c>
      <c r="AY15" s="26"/>
      <c r="AZ15" s="26"/>
      <c r="BA15" s="26"/>
      <c r="BB15" s="26"/>
      <c r="BC15" s="26"/>
      <c r="BD15" s="26"/>
      <c r="BE15" s="26">
        <v>15249406.01</v>
      </c>
      <c r="BF15" s="26">
        <v>13000000</v>
      </c>
      <c r="BG15" s="26"/>
      <c r="BH15" s="26"/>
      <c r="BI15" s="26">
        <v>2249406.0099999998</v>
      </c>
      <c r="BJ15" s="26"/>
      <c r="BK15" s="26"/>
      <c r="BL15" s="26"/>
      <c r="BM15" s="26">
        <v>2249406.0099999998</v>
      </c>
      <c r="BN15" s="26"/>
      <c r="BO15" s="26">
        <v>15249406.01</v>
      </c>
      <c r="BP15" s="26"/>
      <c r="BQ15" s="26"/>
      <c r="BR15" s="26"/>
      <c r="BS15" s="26">
        <f t="shared" si="1"/>
        <v>15249.406010000001</v>
      </c>
      <c r="BT15" s="26"/>
      <c r="BU15" s="26">
        <v>13000000</v>
      </c>
      <c r="BV15" s="26"/>
      <c r="BW15" s="26"/>
      <c r="BX15" s="26"/>
      <c r="BY15" s="26">
        <v>13000000</v>
      </c>
      <c r="BZ15" s="26"/>
      <c r="CA15" s="26"/>
      <c r="CB15" s="26"/>
      <c r="CC15" s="26"/>
      <c r="CD15" s="26"/>
      <c r="CE15" s="26"/>
      <c r="CF15" s="26"/>
      <c r="CG15" s="26">
        <v>13000000</v>
      </c>
      <c r="CH15" s="26"/>
      <c r="CI15" s="26"/>
      <c r="CJ15" s="26"/>
      <c r="CK15" s="26">
        <f t="shared" si="2"/>
        <v>13000</v>
      </c>
      <c r="CL15" s="5"/>
      <c r="CM15" s="5"/>
      <c r="CN15" s="3"/>
    </row>
    <row r="16" spans="1:92" ht="47.25" x14ac:dyDescent="0.25">
      <c r="A16" s="24" t="s">
        <v>40</v>
      </c>
      <c r="B16" s="17" t="s">
        <v>23</v>
      </c>
      <c r="C16" s="17" t="s">
        <v>25</v>
      </c>
      <c r="D16" s="17" t="s">
        <v>28</v>
      </c>
      <c r="E16" s="17" t="s">
        <v>39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17" t="s">
        <v>41</v>
      </c>
      <c r="U16" s="29"/>
      <c r="V16" s="30"/>
      <c r="W16" s="30"/>
      <c r="X16" s="30"/>
      <c r="Y16" s="30"/>
      <c r="Z16" s="27"/>
      <c r="AA16" s="32">
        <v>15561000</v>
      </c>
      <c r="AB16" s="32"/>
      <c r="AC16" s="32"/>
      <c r="AD16" s="32"/>
      <c r="AE16" s="32"/>
      <c r="AF16" s="32"/>
      <c r="AG16" s="32"/>
      <c r="AH16" s="32">
        <v>15182775.07</v>
      </c>
      <c r="AI16" s="32">
        <v>15561000</v>
      </c>
      <c r="AJ16" s="32"/>
      <c r="AK16" s="32"/>
      <c r="AL16" s="32">
        <v>-378224.93</v>
      </c>
      <c r="AM16" s="32"/>
      <c r="AN16" s="32"/>
      <c r="AO16" s="32"/>
      <c r="AP16" s="32">
        <v>-378224.93</v>
      </c>
      <c r="AQ16" s="32"/>
      <c r="AR16" s="25">
        <v>15182775.07</v>
      </c>
      <c r="AS16" s="32"/>
      <c r="AT16" s="32"/>
      <c r="AU16" s="32"/>
      <c r="AV16" s="26">
        <f t="shared" si="0"/>
        <v>15182.77507</v>
      </c>
      <c r="AW16" s="26"/>
      <c r="AX16" s="26">
        <v>13000000</v>
      </c>
      <c r="AY16" s="26"/>
      <c r="AZ16" s="26"/>
      <c r="BA16" s="26"/>
      <c r="BB16" s="26"/>
      <c r="BC16" s="26"/>
      <c r="BD16" s="26"/>
      <c r="BE16" s="26">
        <v>15249406.01</v>
      </c>
      <c r="BF16" s="26">
        <v>13000000</v>
      </c>
      <c r="BG16" s="26"/>
      <c r="BH16" s="26"/>
      <c r="BI16" s="26">
        <v>2249406.0099999998</v>
      </c>
      <c r="BJ16" s="26"/>
      <c r="BK16" s="26"/>
      <c r="BL16" s="26"/>
      <c r="BM16" s="26">
        <v>2249406.0099999998</v>
      </c>
      <c r="BN16" s="26"/>
      <c r="BO16" s="26">
        <v>15249406.01</v>
      </c>
      <c r="BP16" s="26"/>
      <c r="BQ16" s="26"/>
      <c r="BR16" s="26"/>
      <c r="BS16" s="26">
        <f t="shared" si="1"/>
        <v>15249.406010000001</v>
      </c>
      <c r="BT16" s="26"/>
      <c r="BU16" s="26">
        <v>13000000</v>
      </c>
      <c r="BV16" s="26"/>
      <c r="BW16" s="26"/>
      <c r="BX16" s="26"/>
      <c r="BY16" s="26">
        <v>13000000</v>
      </c>
      <c r="BZ16" s="26"/>
      <c r="CA16" s="26"/>
      <c r="CB16" s="26"/>
      <c r="CC16" s="26"/>
      <c r="CD16" s="26"/>
      <c r="CE16" s="26"/>
      <c r="CF16" s="26"/>
      <c r="CG16" s="26">
        <v>13000000</v>
      </c>
      <c r="CH16" s="26"/>
      <c r="CI16" s="26"/>
      <c r="CJ16" s="26"/>
      <c r="CK16" s="26">
        <f t="shared" si="2"/>
        <v>13000</v>
      </c>
      <c r="CL16" s="5"/>
      <c r="CM16" s="5"/>
      <c r="CN16" s="3"/>
    </row>
    <row r="17" spans="1:92" ht="31.5" x14ac:dyDescent="0.25">
      <c r="A17" s="24" t="s">
        <v>42</v>
      </c>
      <c r="B17" s="17" t="s">
        <v>23</v>
      </c>
      <c r="C17" s="17" t="s">
        <v>25</v>
      </c>
      <c r="D17" s="17" t="s">
        <v>28</v>
      </c>
      <c r="E17" s="17" t="s">
        <v>43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17"/>
      <c r="U17" s="29"/>
      <c r="V17" s="30"/>
      <c r="W17" s="30"/>
      <c r="X17" s="30"/>
      <c r="Y17" s="30"/>
      <c r="Z17" s="27"/>
      <c r="AA17" s="32"/>
      <c r="AB17" s="32"/>
      <c r="AC17" s="32"/>
      <c r="AD17" s="32"/>
      <c r="AE17" s="32"/>
      <c r="AF17" s="32"/>
      <c r="AG17" s="32"/>
      <c r="AH17" s="32">
        <v>6667687.7699999996</v>
      </c>
      <c r="AI17" s="32"/>
      <c r="AJ17" s="32"/>
      <c r="AK17" s="32"/>
      <c r="AL17" s="32">
        <v>6667687.7699999996</v>
      </c>
      <c r="AM17" s="32"/>
      <c r="AN17" s="32"/>
      <c r="AO17" s="32"/>
      <c r="AP17" s="32">
        <v>6667687.7699999996</v>
      </c>
      <c r="AQ17" s="32"/>
      <c r="AR17" s="25">
        <v>6667687.7699999996</v>
      </c>
      <c r="AS17" s="32"/>
      <c r="AT17" s="32"/>
      <c r="AU17" s="32"/>
      <c r="AV17" s="26">
        <f t="shared" si="0"/>
        <v>6667.6877699999995</v>
      </c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>
        <f t="shared" si="1"/>
        <v>0</v>
      </c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>
        <f t="shared" si="2"/>
        <v>0</v>
      </c>
      <c r="CL17" s="5"/>
      <c r="CM17" s="5"/>
      <c r="CN17" s="3"/>
    </row>
    <row r="18" spans="1:92" ht="47.25" x14ac:dyDescent="0.25">
      <c r="A18" s="24" t="s">
        <v>44</v>
      </c>
      <c r="B18" s="17" t="s">
        <v>23</v>
      </c>
      <c r="C18" s="17" t="s">
        <v>25</v>
      </c>
      <c r="D18" s="17" t="s">
        <v>28</v>
      </c>
      <c r="E18" s="17" t="s">
        <v>43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17" t="s">
        <v>45</v>
      </c>
      <c r="U18" s="29"/>
      <c r="V18" s="30"/>
      <c r="W18" s="30"/>
      <c r="X18" s="30"/>
      <c r="Y18" s="30"/>
      <c r="Z18" s="27"/>
      <c r="AA18" s="32"/>
      <c r="AB18" s="32"/>
      <c r="AC18" s="32"/>
      <c r="AD18" s="32"/>
      <c r="AE18" s="32"/>
      <c r="AF18" s="32"/>
      <c r="AG18" s="32"/>
      <c r="AH18" s="32">
        <v>3662787.77</v>
      </c>
      <c r="AI18" s="32"/>
      <c r="AJ18" s="32"/>
      <c r="AK18" s="32"/>
      <c r="AL18" s="32">
        <v>3662787.77</v>
      </c>
      <c r="AM18" s="32"/>
      <c r="AN18" s="32"/>
      <c r="AO18" s="32"/>
      <c r="AP18" s="32">
        <v>3662787.77</v>
      </c>
      <c r="AQ18" s="32"/>
      <c r="AR18" s="25">
        <v>3662787.77</v>
      </c>
      <c r="AS18" s="32"/>
      <c r="AT18" s="32"/>
      <c r="AU18" s="32"/>
      <c r="AV18" s="26">
        <f t="shared" si="0"/>
        <v>3662.7877699999999</v>
      </c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>
        <f t="shared" si="1"/>
        <v>0</v>
      </c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>
        <f t="shared" si="2"/>
        <v>0</v>
      </c>
      <c r="CL18" s="5"/>
      <c r="CM18" s="5"/>
      <c r="CN18" s="3"/>
    </row>
    <row r="19" spans="1:92" ht="47.25" x14ac:dyDescent="0.25">
      <c r="A19" s="24" t="s">
        <v>40</v>
      </c>
      <c r="B19" s="17" t="s">
        <v>23</v>
      </c>
      <c r="C19" s="17" t="s">
        <v>25</v>
      </c>
      <c r="D19" s="17" t="s">
        <v>28</v>
      </c>
      <c r="E19" s="17" t="s">
        <v>43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17" t="s">
        <v>41</v>
      </c>
      <c r="U19" s="29"/>
      <c r="V19" s="30"/>
      <c r="W19" s="30"/>
      <c r="X19" s="30"/>
      <c r="Y19" s="30"/>
      <c r="Z19" s="27"/>
      <c r="AA19" s="32"/>
      <c r="AB19" s="32"/>
      <c r="AC19" s="32"/>
      <c r="AD19" s="32"/>
      <c r="AE19" s="32"/>
      <c r="AF19" s="32"/>
      <c r="AG19" s="32"/>
      <c r="AH19" s="32">
        <v>3004900</v>
      </c>
      <c r="AI19" s="32"/>
      <c r="AJ19" s="32"/>
      <c r="AK19" s="32"/>
      <c r="AL19" s="32">
        <v>3004900</v>
      </c>
      <c r="AM19" s="32"/>
      <c r="AN19" s="32"/>
      <c r="AO19" s="32"/>
      <c r="AP19" s="32">
        <v>3004900</v>
      </c>
      <c r="AQ19" s="32"/>
      <c r="AR19" s="25">
        <v>3004900</v>
      </c>
      <c r="AS19" s="32"/>
      <c r="AT19" s="32"/>
      <c r="AU19" s="32"/>
      <c r="AV19" s="26">
        <f t="shared" si="0"/>
        <v>3004.9</v>
      </c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>
        <f t="shared" si="1"/>
        <v>0</v>
      </c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>
        <f t="shared" si="2"/>
        <v>0</v>
      </c>
      <c r="CL19" s="5"/>
      <c r="CM19" s="5"/>
      <c r="CN19" s="3"/>
    </row>
    <row r="20" spans="1:92" ht="94.5" x14ac:dyDescent="0.25">
      <c r="A20" s="24" t="s">
        <v>46</v>
      </c>
      <c r="B20" s="17" t="s">
        <v>23</v>
      </c>
      <c r="C20" s="17" t="s">
        <v>25</v>
      </c>
      <c r="D20" s="17" t="s">
        <v>28</v>
      </c>
      <c r="E20" s="17" t="s">
        <v>47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17"/>
      <c r="U20" s="29"/>
      <c r="V20" s="30"/>
      <c r="W20" s="30"/>
      <c r="X20" s="30"/>
      <c r="Y20" s="30"/>
      <c r="Z20" s="27"/>
      <c r="AA20" s="32">
        <v>38769000</v>
      </c>
      <c r="AB20" s="32"/>
      <c r="AC20" s="32"/>
      <c r="AD20" s="32"/>
      <c r="AE20" s="32"/>
      <c r="AF20" s="32"/>
      <c r="AG20" s="32"/>
      <c r="AH20" s="32">
        <v>235179905.96000001</v>
      </c>
      <c r="AI20" s="32">
        <v>38769000</v>
      </c>
      <c r="AJ20" s="32"/>
      <c r="AK20" s="32"/>
      <c r="AL20" s="32">
        <v>196410905.96000001</v>
      </c>
      <c r="AM20" s="32"/>
      <c r="AN20" s="32"/>
      <c r="AO20" s="32"/>
      <c r="AP20" s="32">
        <v>196410905.96000001</v>
      </c>
      <c r="AQ20" s="32"/>
      <c r="AR20" s="25">
        <v>235179905.96000001</v>
      </c>
      <c r="AS20" s="32"/>
      <c r="AT20" s="32"/>
      <c r="AU20" s="32"/>
      <c r="AV20" s="26">
        <f t="shared" si="0"/>
        <v>235179.90596</v>
      </c>
      <c r="AW20" s="26"/>
      <c r="AX20" s="26">
        <v>41722000</v>
      </c>
      <c r="AY20" s="26"/>
      <c r="AZ20" s="26"/>
      <c r="BA20" s="26"/>
      <c r="BB20" s="26"/>
      <c r="BC20" s="26"/>
      <c r="BD20" s="26"/>
      <c r="BE20" s="26">
        <v>21275298.859999999</v>
      </c>
      <c r="BF20" s="26">
        <v>41722000</v>
      </c>
      <c r="BG20" s="26"/>
      <c r="BH20" s="26"/>
      <c r="BI20" s="26">
        <v>-20446701.140000001</v>
      </c>
      <c r="BJ20" s="26"/>
      <c r="BK20" s="26"/>
      <c r="BL20" s="26"/>
      <c r="BM20" s="26">
        <v>-20446701.140000001</v>
      </c>
      <c r="BN20" s="26"/>
      <c r="BO20" s="26">
        <v>21275298.859999999</v>
      </c>
      <c r="BP20" s="26"/>
      <c r="BQ20" s="26"/>
      <c r="BR20" s="26"/>
      <c r="BS20" s="26">
        <f t="shared" si="1"/>
        <v>21275.298859999999</v>
      </c>
      <c r="BT20" s="26"/>
      <c r="BU20" s="26">
        <v>42180000</v>
      </c>
      <c r="BV20" s="26"/>
      <c r="BW20" s="26"/>
      <c r="BX20" s="26"/>
      <c r="BY20" s="26">
        <v>42180000</v>
      </c>
      <c r="BZ20" s="26"/>
      <c r="CA20" s="26">
        <v>-9201809.1400000006</v>
      </c>
      <c r="CB20" s="26"/>
      <c r="CC20" s="26"/>
      <c r="CD20" s="26"/>
      <c r="CE20" s="26">
        <v>-9201809.1400000006</v>
      </c>
      <c r="CF20" s="26"/>
      <c r="CG20" s="26">
        <v>32978190.859999999</v>
      </c>
      <c r="CH20" s="26"/>
      <c r="CI20" s="26"/>
      <c r="CJ20" s="26"/>
      <c r="CK20" s="26">
        <f t="shared" si="2"/>
        <v>32978.190860000002</v>
      </c>
      <c r="CL20" s="5"/>
      <c r="CM20" s="5"/>
      <c r="CN20" s="3"/>
    </row>
    <row r="21" spans="1:92" ht="63" x14ac:dyDescent="0.25">
      <c r="A21" s="24" t="s">
        <v>48</v>
      </c>
      <c r="B21" s="17" t="s">
        <v>23</v>
      </c>
      <c r="C21" s="17" t="s">
        <v>25</v>
      </c>
      <c r="D21" s="17" t="s">
        <v>28</v>
      </c>
      <c r="E21" s="17" t="s">
        <v>49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17"/>
      <c r="U21" s="29"/>
      <c r="V21" s="30"/>
      <c r="W21" s="30"/>
      <c r="X21" s="30"/>
      <c r="Y21" s="30"/>
      <c r="Z21" s="27"/>
      <c r="AA21" s="32">
        <v>16035700</v>
      </c>
      <c r="AB21" s="32"/>
      <c r="AC21" s="32"/>
      <c r="AD21" s="32"/>
      <c r="AE21" s="32"/>
      <c r="AF21" s="32"/>
      <c r="AG21" s="32"/>
      <c r="AH21" s="32">
        <v>32470574.34</v>
      </c>
      <c r="AI21" s="32">
        <v>16035700</v>
      </c>
      <c r="AJ21" s="32"/>
      <c r="AK21" s="32"/>
      <c r="AL21" s="32">
        <v>16434874.34</v>
      </c>
      <c r="AM21" s="32"/>
      <c r="AN21" s="32"/>
      <c r="AO21" s="32"/>
      <c r="AP21" s="32">
        <v>16434874.34</v>
      </c>
      <c r="AQ21" s="32"/>
      <c r="AR21" s="25">
        <v>32470574.34</v>
      </c>
      <c r="AS21" s="32"/>
      <c r="AT21" s="32"/>
      <c r="AU21" s="32"/>
      <c r="AV21" s="26">
        <f>AR21/1000-1.1</f>
        <v>32469.474340000001</v>
      </c>
      <c r="AW21" s="26"/>
      <c r="AX21" s="26">
        <v>17500000</v>
      </c>
      <c r="AY21" s="26"/>
      <c r="AZ21" s="26"/>
      <c r="BA21" s="26"/>
      <c r="BB21" s="26"/>
      <c r="BC21" s="26"/>
      <c r="BD21" s="26"/>
      <c r="BE21" s="26">
        <v>12302704.880000001</v>
      </c>
      <c r="BF21" s="26">
        <v>17500000</v>
      </c>
      <c r="BG21" s="26"/>
      <c r="BH21" s="26"/>
      <c r="BI21" s="26">
        <v>-5197295.12</v>
      </c>
      <c r="BJ21" s="26"/>
      <c r="BK21" s="26"/>
      <c r="BL21" s="26"/>
      <c r="BM21" s="26">
        <v>-5197295.12</v>
      </c>
      <c r="BN21" s="26"/>
      <c r="BO21" s="26">
        <v>12302704.880000001</v>
      </c>
      <c r="BP21" s="26"/>
      <c r="BQ21" s="26"/>
      <c r="BR21" s="26"/>
      <c r="BS21" s="26">
        <f t="shared" si="1"/>
        <v>12302.704880000001</v>
      </c>
      <c r="BT21" s="26"/>
      <c r="BU21" s="26">
        <v>18000000</v>
      </c>
      <c r="BV21" s="26"/>
      <c r="BW21" s="26"/>
      <c r="BX21" s="26"/>
      <c r="BY21" s="26">
        <v>18000000</v>
      </c>
      <c r="BZ21" s="26"/>
      <c r="CA21" s="26"/>
      <c r="CB21" s="26"/>
      <c r="CC21" s="26"/>
      <c r="CD21" s="26"/>
      <c r="CE21" s="26"/>
      <c r="CF21" s="26"/>
      <c r="CG21" s="26">
        <v>18000000</v>
      </c>
      <c r="CH21" s="26"/>
      <c r="CI21" s="26"/>
      <c r="CJ21" s="26"/>
      <c r="CK21" s="26">
        <f t="shared" si="2"/>
        <v>18000</v>
      </c>
      <c r="CL21" s="5"/>
      <c r="CM21" s="5"/>
      <c r="CN21" s="3"/>
    </row>
    <row r="22" spans="1:92" ht="47.25" x14ac:dyDescent="0.25">
      <c r="A22" s="24" t="s">
        <v>44</v>
      </c>
      <c r="B22" s="17" t="s">
        <v>23</v>
      </c>
      <c r="C22" s="17" t="s">
        <v>25</v>
      </c>
      <c r="D22" s="17" t="s">
        <v>28</v>
      </c>
      <c r="E22" s="17" t="s">
        <v>49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17" t="s">
        <v>45</v>
      </c>
      <c r="U22" s="29"/>
      <c r="V22" s="30"/>
      <c r="W22" s="30"/>
      <c r="X22" s="30"/>
      <c r="Y22" s="30"/>
      <c r="Z22" s="27"/>
      <c r="AA22" s="32">
        <v>16035700</v>
      </c>
      <c r="AB22" s="32"/>
      <c r="AC22" s="32"/>
      <c r="AD22" s="32"/>
      <c r="AE22" s="32"/>
      <c r="AF22" s="32"/>
      <c r="AG22" s="32"/>
      <c r="AH22" s="32">
        <v>32470574.34</v>
      </c>
      <c r="AI22" s="32">
        <v>16035700</v>
      </c>
      <c r="AJ22" s="32"/>
      <c r="AK22" s="32"/>
      <c r="AL22" s="32">
        <v>16434874.34</v>
      </c>
      <c r="AM22" s="32"/>
      <c r="AN22" s="32"/>
      <c r="AO22" s="32"/>
      <c r="AP22" s="32">
        <v>16434874.34</v>
      </c>
      <c r="AQ22" s="32"/>
      <c r="AR22" s="25">
        <v>32470574.34</v>
      </c>
      <c r="AS22" s="32"/>
      <c r="AT22" s="32"/>
      <c r="AU22" s="32"/>
      <c r="AV22" s="26">
        <f>AR22/1000-1.1</f>
        <v>32469.474340000001</v>
      </c>
      <c r="AW22" s="26"/>
      <c r="AX22" s="26">
        <v>17500000</v>
      </c>
      <c r="AY22" s="26"/>
      <c r="AZ22" s="26"/>
      <c r="BA22" s="26"/>
      <c r="BB22" s="26"/>
      <c r="BC22" s="26"/>
      <c r="BD22" s="26"/>
      <c r="BE22" s="26">
        <v>12302704.880000001</v>
      </c>
      <c r="BF22" s="26">
        <v>17500000</v>
      </c>
      <c r="BG22" s="26"/>
      <c r="BH22" s="26"/>
      <c r="BI22" s="26">
        <v>-5197295.12</v>
      </c>
      <c r="BJ22" s="26"/>
      <c r="BK22" s="26"/>
      <c r="BL22" s="26"/>
      <c r="BM22" s="26">
        <v>-5197295.12</v>
      </c>
      <c r="BN22" s="26"/>
      <c r="BO22" s="26">
        <v>12302704.880000001</v>
      </c>
      <c r="BP22" s="26"/>
      <c r="BQ22" s="26"/>
      <c r="BR22" s="26"/>
      <c r="BS22" s="26">
        <f t="shared" si="1"/>
        <v>12302.704880000001</v>
      </c>
      <c r="BT22" s="26"/>
      <c r="BU22" s="26">
        <v>18000000</v>
      </c>
      <c r="BV22" s="26"/>
      <c r="BW22" s="26"/>
      <c r="BX22" s="26"/>
      <c r="BY22" s="26">
        <v>18000000</v>
      </c>
      <c r="BZ22" s="26"/>
      <c r="CA22" s="26"/>
      <c r="CB22" s="26"/>
      <c r="CC22" s="26"/>
      <c r="CD22" s="26"/>
      <c r="CE22" s="26"/>
      <c r="CF22" s="26"/>
      <c r="CG22" s="26">
        <v>18000000</v>
      </c>
      <c r="CH22" s="26"/>
      <c r="CI22" s="26"/>
      <c r="CJ22" s="26"/>
      <c r="CK22" s="26">
        <f t="shared" si="2"/>
        <v>18000</v>
      </c>
      <c r="CL22" s="5"/>
      <c r="CM22" s="5"/>
      <c r="CN22" s="3"/>
    </row>
    <row r="23" spans="1:92" ht="31.5" x14ac:dyDescent="0.25">
      <c r="A23" s="24" t="s">
        <v>50</v>
      </c>
      <c r="B23" s="17" t="s">
        <v>23</v>
      </c>
      <c r="C23" s="17" t="s">
        <v>25</v>
      </c>
      <c r="D23" s="17" t="s">
        <v>28</v>
      </c>
      <c r="E23" s="17" t="s">
        <v>51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17"/>
      <c r="U23" s="29"/>
      <c r="V23" s="30"/>
      <c r="W23" s="30"/>
      <c r="X23" s="30"/>
      <c r="Y23" s="30"/>
      <c r="Z23" s="27"/>
      <c r="AA23" s="32">
        <v>22733300</v>
      </c>
      <c r="AB23" s="32"/>
      <c r="AC23" s="32"/>
      <c r="AD23" s="32"/>
      <c r="AE23" s="32"/>
      <c r="AF23" s="32"/>
      <c r="AG23" s="32"/>
      <c r="AH23" s="32">
        <v>202709331.62</v>
      </c>
      <c r="AI23" s="32">
        <v>22733300</v>
      </c>
      <c r="AJ23" s="32"/>
      <c r="AK23" s="32"/>
      <c r="AL23" s="32">
        <v>179976031.62</v>
      </c>
      <c r="AM23" s="32"/>
      <c r="AN23" s="32"/>
      <c r="AO23" s="32"/>
      <c r="AP23" s="32">
        <v>179976031.62</v>
      </c>
      <c r="AQ23" s="32"/>
      <c r="AR23" s="25">
        <v>202709331.62</v>
      </c>
      <c r="AS23" s="32"/>
      <c r="AT23" s="32"/>
      <c r="AU23" s="32"/>
      <c r="AV23" s="26">
        <f>AR23/1000+1.1</f>
        <v>202710.43162000002</v>
      </c>
      <c r="AW23" s="26"/>
      <c r="AX23" s="26">
        <v>24222000</v>
      </c>
      <c r="AY23" s="26"/>
      <c r="AZ23" s="26"/>
      <c r="BA23" s="26"/>
      <c r="BB23" s="26"/>
      <c r="BC23" s="26"/>
      <c r="BD23" s="26"/>
      <c r="BE23" s="26">
        <v>8972593.9800000004</v>
      </c>
      <c r="BF23" s="26">
        <v>24222000</v>
      </c>
      <c r="BG23" s="26"/>
      <c r="BH23" s="26"/>
      <c r="BI23" s="26">
        <v>-15249406.02</v>
      </c>
      <c r="BJ23" s="26"/>
      <c r="BK23" s="26"/>
      <c r="BL23" s="26"/>
      <c r="BM23" s="26">
        <v>-15249406.02</v>
      </c>
      <c r="BN23" s="26"/>
      <c r="BO23" s="26">
        <v>8972593.9800000004</v>
      </c>
      <c r="BP23" s="26"/>
      <c r="BQ23" s="26"/>
      <c r="BR23" s="26"/>
      <c r="BS23" s="26">
        <f t="shared" si="1"/>
        <v>8972.5939799999996</v>
      </c>
      <c r="BT23" s="26"/>
      <c r="BU23" s="26">
        <v>24180000</v>
      </c>
      <c r="BV23" s="26"/>
      <c r="BW23" s="26"/>
      <c r="BX23" s="26"/>
      <c r="BY23" s="26">
        <v>24180000</v>
      </c>
      <c r="BZ23" s="26"/>
      <c r="CA23" s="26">
        <v>-9201809.1400000006</v>
      </c>
      <c r="CB23" s="26"/>
      <c r="CC23" s="26"/>
      <c r="CD23" s="26"/>
      <c r="CE23" s="26">
        <v>-9201809.1400000006</v>
      </c>
      <c r="CF23" s="26"/>
      <c r="CG23" s="26">
        <v>14978190.859999999</v>
      </c>
      <c r="CH23" s="26"/>
      <c r="CI23" s="26"/>
      <c r="CJ23" s="26"/>
      <c r="CK23" s="26">
        <f t="shared" si="2"/>
        <v>14978.190859999999</v>
      </c>
      <c r="CL23" s="5"/>
      <c r="CM23" s="5"/>
      <c r="CN23" s="3"/>
    </row>
    <row r="24" spans="1:92" ht="47.25" x14ac:dyDescent="0.25">
      <c r="A24" s="24" t="s">
        <v>44</v>
      </c>
      <c r="B24" s="17" t="s">
        <v>23</v>
      </c>
      <c r="C24" s="17" t="s">
        <v>25</v>
      </c>
      <c r="D24" s="17" t="s">
        <v>28</v>
      </c>
      <c r="E24" s="17" t="s">
        <v>51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17" t="s">
        <v>45</v>
      </c>
      <c r="U24" s="29"/>
      <c r="V24" s="30"/>
      <c r="W24" s="30"/>
      <c r="X24" s="30"/>
      <c r="Y24" s="30"/>
      <c r="Z24" s="27"/>
      <c r="AA24" s="32">
        <v>22733300</v>
      </c>
      <c r="AB24" s="32"/>
      <c r="AC24" s="32"/>
      <c r="AD24" s="32"/>
      <c r="AE24" s="32"/>
      <c r="AF24" s="32"/>
      <c r="AG24" s="32"/>
      <c r="AH24" s="32">
        <v>202709331.62</v>
      </c>
      <c r="AI24" s="32">
        <v>22733300</v>
      </c>
      <c r="AJ24" s="32"/>
      <c r="AK24" s="32"/>
      <c r="AL24" s="32">
        <v>179976031.62</v>
      </c>
      <c r="AM24" s="32"/>
      <c r="AN24" s="32"/>
      <c r="AO24" s="32"/>
      <c r="AP24" s="32">
        <v>179976031.62</v>
      </c>
      <c r="AQ24" s="32"/>
      <c r="AR24" s="25">
        <v>202709331.62</v>
      </c>
      <c r="AS24" s="32"/>
      <c r="AT24" s="32"/>
      <c r="AU24" s="32"/>
      <c r="AV24" s="26">
        <f>AR24/1000+1.1</f>
        <v>202710.43162000002</v>
      </c>
      <c r="AW24" s="26"/>
      <c r="AX24" s="26">
        <v>24222000</v>
      </c>
      <c r="AY24" s="26"/>
      <c r="AZ24" s="26"/>
      <c r="BA24" s="26"/>
      <c r="BB24" s="26"/>
      <c r="BC24" s="26"/>
      <c r="BD24" s="26"/>
      <c r="BE24" s="26">
        <v>8972593.9800000004</v>
      </c>
      <c r="BF24" s="26">
        <v>24222000</v>
      </c>
      <c r="BG24" s="26"/>
      <c r="BH24" s="26"/>
      <c r="BI24" s="26">
        <v>-15249406.02</v>
      </c>
      <c r="BJ24" s="26"/>
      <c r="BK24" s="26"/>
      <c r="BL24" s="26"/>
      <c r="BM24" s="26">
        <v>-15249406.02</v>
      </c>
      <c r="BN24" s="26"/>
      <c r="BO24" s="26">
        <v>8972593.9800000004</v>
      </c>
      <c r="BP24" s="26"/>
      <c r="BQ24" s="26"/>
      <c r="BR24" s="26"/>
      <c r="BS24" s="26">
        <f t="shared" si="1"/>
        <v>8972.5939799999996</v>
      </c>
      <c r="BT24" s="26"/>
      <c r="BU24" s="26">
        <v>24180000</v>
      </c>
      <c r="BV24" s="26"/>
      <c r="BW24" s="26"/>
      <c r="BX24" s="26"/>
      <c r="BY24" s="26">
        <v>24180000</v>
      </c>
      <c r="BZ24" s="26"/>
      <c r="CA24" s="26">
        <v>-9201809.1400000006</v>
      </c>
      <c r="CB24" s="26"/>
      <c r="CC24" s="26"/>
      <c r="CD24" s="26"/>
      <c r="CE24" s="26">
        <v>-9201809.1400000006</v>
      </c>
      <c r="CF24" s="26"/>
      <c r="CG24" s="26">
        <v>14978190.859999999</v>
      </c>
      <c r="CH24" s="26"/>
      <c r="CI24" s="26"/>
      <c r="CJ24" s="26"/>
      <c r="CK24" s="26">
        <f t="shared" si="2"/>
        <v>14978.190859999999</v>
      </c>
      <c r="CL24" s="5"/>
      <c r="CM24" s="5"/>
      <c r="CN24" s="3"/>
    </row>
    <row r="25" spans="1:92" ht="15.75" x14ac:dyDescent="0.25">
      <c r="A25" s="24" t="s">
        <v>52</v>
      </c>
      <c r="B25" s="17" t="s">
        <v>23</v>
      </c>
      <c r="C25" s="17" t="s">
        <v>25</v>
      </c>
      <c r="D25" s="17" t="s">
        <v>28</v>
      </c>
      <c r="E25" s="17" t="s">
        <v>53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17"/>
      <c r="U25" s="29"/>
      <c r="V25" s="30"/>
      <c r="W25" s="30"/>
      <c r="X25" s="30"/>
      <c r="Y25" s="30"/>
      <c r="Z25" s="27"/>
      <c r="AA25" s="32"/>
      <c r="AB25" s="32"/>
      <c r="AC25" s="32"/>
      <c r="AD25" s="32">
        <v>172266561.16999999</v>
      </c>
      <c r="AE25" s="32"/>
      <c r="AF25" s="32"/>
      <c r="AG25" s="32"/>
      <c r="AH25" s="32">
        <v>23764224.789999999</v>
      </c>
      <c r="AI25" s="32"/>
      <c r="AJ25" s="32"/>
      <c r="AK25" s="32"/>
      <c r="AL25" s="32">
        <v>196030785.96000001</v>
      </c>
      <c r="AM25" s="32"/>
      <c r="AN25" s="32">
        <v>172266561.16999999</v>
      </c>
      <c r="AO25" s="32"/>
      <c r="AP25" s="32">
        <v>23764224.789999999</v>
      </c>
      <c r="AQ25" s="32"/>
      <c r="AR25" s="25">
        <v>196030785.96000001</v>
      </c>
      <c r="AS25" s="32"/>
      <c r="AT25" s="32">
        <v>172266561.16999999</v>
      </c>
      <c r="AU25" s="32"/>
      <c r="AV25" s="26">
        <f t="shared" si="0"/>
        <v>196030.78596000001</v>
      </c>
      <c r="AW25" s="26"/>
      <c r="AX25" s="26"/>
      <c r="AY25" s="26"/>
      <c r="AZ25" s="26"/>
      <c r="BA25" s="26">
        <v>240446830.88</v>
      </c>
      <c r="BB25" s="26"/>
      <c r="BC25" s="26"/>
      <c r="BD25" s="26"/>
      <c r="BE25" s="26">
        <v>18197295.129999999</v>
      </c>
      <c r="BF25" s="26"/>
      <c r="BG25" s="26"/>
      <c r="BH25" s="26"/>
      <c r="BI25" s="26">
        <v>258644126.00999999</v>
      </c>
      <c r="BJ25" s="26"/>
      <c r="BK25" s="26">
        <v>240446830.88</v>
      </c>
      <c r="BL25" s="26"/>
      <c r="BM25" s="26">
        <v>18197295.129999999</v>
      </c>
      <c r="BN25" s="26"/>
      <c r="BO25" s="26">
        <v>258644126.00999999</v>
      </c>
      <c r="BP25" s="26"/>
      <c r="BQ25" s="26">
        <v>240446830.88</v>
      </c>
      <c r="BR25" s="26"/>
      <c r="BS25" s="26">
        <f t="shared" si="1"/>
        <v>258644.12600999998</v>
      </c>
      <c r="BT25" s="26"/>
      <c r="BU25" s="26"/>
      <c r="BV25" s="26"/>
      <c r="BW25" s="26"/>
      <c r="BX25" s="26"/>
      <c r="BY25" s="26"/>
      <c r="BZ25" s="26"/>
      <c r="CA25" s="26">
        <v>185681742.77000001</v>
      </c>
      <c r="CB25" s="26"/>
      <c r="CC25" s="26">
        <v>176479933.63</v>
      </c>
      <c r="CD25" s="26"/>
      <c r="CE25" s="26">
        <v>9201809.1400000006</v>
      </c>
      <c r="CF25" s="26"/>
      <c r="CG25" s="26">
        <v>185681742.77000001</v>
      </c>
      <c r="CH25" s="26"/>
      <c r="CI25" s="26">
        <v>176479933.63</v>
      </c>
      <c r="CJ25" s="26"/>
      <c r="CK25" s="26">
        <f t="shared" si="2"/>
        <v>185681.74277000001</v>
      </c>
      <c r="CL25" s="5"/>
      <c r="CM25" s="5"/>
      <c r="CN25" s="3"/>
    </row>
    <row r="26" spans="1:92" ht="63" x14ac:dyDescent="0.25">
      <c r="A26" s="24" t="s">
        <v>54</v>
      </c>
      <c r="B26" s="17" t="s">
        <v>23</v>
      </c>
      <c r="C26" s="17" t="s">
        <v>25</v>
      </c>
      <c r="D26" s="17" t="s">
        <v>28</v>
      </c>
      <c r="E26" s="17" t="s">
        <v>55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17"/>
      <c r="U26" s="29"/>
      <c r="V26" s="30"/>
      <c r="W26" s="30"/>
      <c r="X26" s="30"/>
      <c r="Y26" s="30"/>
      <c r="Z26" s="27"/>
      <c r="AA26" s="32"/>
      <c r="AB26" s="32"/>
      <c r="AC26" s="32"/>
      <c r="AD26" s="32">
        <v>172266561.16999999</v>
      </c>
      <c r="AE26" s="32"/>
      <c r="AF26" s="32"/>
      <c r="AG26" s="32"/>
      <c r="AH26" s="32">
        <v>23764224.789999999</v>
      </c>
      <c r="AI26" s="32"/>
      <c r="AJ26" s="32"/>
      <c r="AK26" s="32"/>
      <c r="AL26" s="32">
        <v>196030785.96000001</v>
      </c>
      <c r="AM26" s="32"/>
      <c r="AN26" s="32">
        <v>172266561.16999999</v>
      </c>
      <c r="AO26" s="32"/>
      <c r="AP26" s="32">
        <v>23764224.789999999</v>
      </c>
      <c r="AQ26" s="32"/>
      <c r="AR26" s="25">
        <v>196030785.96000001</v>
      </c>
      <c r="AS26" s="32"/>
      <c r="AT26" s="32">
        <v>172266561.16999999</v>
      </c>
      <c r="AU26" s="32"/>
      <c r="AV26" s="26">
        <f t="shared" si="0"/>
        <v>196030.78596000001</v>
      </c>
      <c r="AW26" s="26"/>
      <c r="AX26" s="26"/>
      <c r="AY26" s="26"/>
      <c r="AZ26" s="26"/>
      <c r="BA26" s="26">
        <v>240446830.88</v>
      </c>
      <c r="BB26" s="26"/>
      <c r="BC26" s="26"/>
      <c r="BD26" s="26"/>
      <c r="BE26" s="26">
        <v>18197295.129999999</v>
      </c>
      <c r="BF26" s="26"/>
      <c r="BG26" s="26"/>
      <c r="BH26" s="26"/>
      <c r="BI26" s="26">
        <v>258644126.00999999</v>
      </c>
      <c r="BJ26" s="26"/>
      <c r="BK26" s="26">
        <v>240446830.88</v>
      </c>
      <c r="BL26" s="26"/>
      <c r="BM26" s="26">
        <v>18197295.129999999</v>
      </c>
      <c r="BN26" s="26"/>
      <c r="BO26" s="26">
        <v>258644126.00999999</v>
      </c>
      <c r="BP26" s="26"/>
      <c r="BQ26" s="26">
        <v>240446830.88</v>
      </c>
      <c r="BR26" s="26"/>
      <c r="BS26" s="26">
        <f t="shared" si="1"/>
        <v>258644.12600999998</v>
      </c>
      <c r="BT26" s="26"/>
      <c r="BU26" s="26"/>
      <c r="BV26" s="26"/>
      <c r="BW26" s="26"/>
      <c r="BX26" s="26"/>
      <c r="BY26" s="26"/>
      <c r="BZ26" s="26"/>
      <c r="CA26" s="26">
        <v>185681742.77000001</v>
      </c>
      <c r="CB26" s="26"/>
      <c r="CC26" s="26">
        <v>176479933.63</v>
      </c>
      <c r="CD26" s="26"/>
      <c r="CE26" s="26">
        <v>9201809.1400000006</v>
      </c>
      <c r="CF26" s="26"/>
      <c r="CG26" s="26">
        <v>185681742.77000001</v>
      </c>
      <c r="CH26" s="26"/>
      <c r="CI26" s="26">
        <v>176479933.63</v>
      </c>
      <c r="CJ26" s="26"/>
      <c r="CK26" s="26">
        <f t="shared" si="2"/>
        <v>185681.74277000001</v>
      </c>
      <c r="CL26" s="5"/>
      <c r="CM26" s="5"/>
      <c r="CN26" s="3"/>
    </row>
    <row r="27" spans="1:92" ht="47.25" x14ac:dyDescent="0.25">
      <c r="A27" s="24" t="s">
        <v>38</v>
      </c>
      <c r="B27" s="17" t="s">
        <v>23</v>
      </c>
      <c r="C27" s="17" t="s">
        <v>25</v>
      </c>
      <c r="D27" s="17" t="s">
        <v>28</v>
      </c>
      <c r="E27" s="17" t="s">
        <v>56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17"/>
      <c r="U27" s="29"/>
      <c r="V27" s="30"/>
      <c r="W27" s="30"/>
      <c r="X27" s="30"/>
      <c r="Y27" s="30"/>
      <c r="Z27" s="27"/>
      <c r="AA27" s="32"/>
      <c r="AB27" s="32"/>
      <c r="AC27" s="32"/>
      <c r="AD27" s="32"/>
      <c r="AE27" s="32"/>
      <c r="AF27" s="32"/>
      <c r="AG27" s="32"/>
      <c r="AH27" s="32">
        <v>148070.5</v>
      </c>
      <c r="AI27" s="32"/>
      <c r="AJ27" s="32"/>
      <c r="AK27" s="32"/>
      <c r="AL27" s="32">
        <v>148070.5</v>
      </c>
      <c r="AM27" s="32"/>
      <c r="AN27" s="32"/>
      <c r="AO27" s="32"/>
      <c r="AP27" s="32">
        <v>148070.5</v>
      </c>
      <c r="AQ27" s="32"/>
      <c r="AR27" s="25">
        <v>148070.5</v>
      </c>
      <c r="AS27" s="32"/>
      <c r="AT27" s="32"/>
      <c r="AU27" s="32"/>
      <c r="AV27" s="26">
        <f t="shared" si="0"/>
        <v>148.07050000000001</v>
      </c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>
        <f t="shared" si="1"/>
        <v>0</v>
      </c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>
        <f t="shared" si="2"/>
        <v>0</v>
      </c>
      <c r="CL27" s="5"/>
      <c r="CM27" s="5"/>
      <c r="CN27" s="3"/>
    </row>
    <row r="28" spans="1:92" ht="47.25" x14ac:dyDescent="0.25">
      <c r="A28" s="24" t="s">
        <v>40</v>
      </c>
      <c r="B28" s="17" t="s">
        <v>23</v>
      </c>
      <c r="C28" s="17" t="s">
        <v>25</v>
      </c>
      <c r="D28" s="17" t="s">
        <v>28</v>
      </c>
      <c r="E28" s="17" t="s">
        <v>56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17" t="s">
        <v>41</v>
      </c>
      <c r="U28" s="29"/>
      <c r="V28" s="30"/>
      <c r="W28" s="30"/>
      <c r="X28" s="30"/>
      <c r="Y28" s="30"/>
      <c r="Z28" s="27"/>
      <c r="AA28" s="32"/>
      <c r="AB28" s="32"/>
      <c r="AC28" s="32"/>
      <c r="AD28" s="32"/>
      <c r="AE28" s="32"/>
      <c r="AF28" s="32"/>
      <c r="AG28" s="32"/>
      <c r="AH28" s="32">
        <v>148070.5</v>
      </c>
      <c r="AI28" s="32"/>
      <c r="AJ28" s="32"/>
      <c r="AK28" s="32"/>
      <c r="AL28" s="32">
        <v>148070.5</v>
      </c>
      <c r="AM28" s="32"/>
      <c r="AN28" s="32"/>
      <c r="AO28" s="32"/>
      <c r="AP28" s="32">
        <v>148070.5</v>
      </c>
      <c r="AQ28" s="32"/>
      <c r="AR28" s="25">
        <v>148070.5</v>
      </c>
      <c r="AS28" s="32"/>
      <c r="AT28" s="32"/>
      <c r="AU28" s="32"/>
      <c r="AV28" s="26">
        <f t="shared" si="0"/>
        <v>148.07050000000001</v>
      </c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>
        <f t="shared" si="1"/>
        <v>0</v>
      </c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>
        <f t="shared" si="2"/>
        <v>0</v>
      </c>
      <c r="CL28" s="5"/>
      <c r="CM28" s="5"/>
      <c r="CN28" s="3"/>
    </row>
    <row r="29" spans="1:92" ht="47.25" x14ac:dyDescent="0.25">
      <c r="A29" s="24" t="s">
        <v>57</v>
      </c>
      <c r="B29" s="17" t="s">
        <v>23</v>
      </c>
      <c r="C29" s="17" t="s">
        <v>25</v>
      </c>
      <c r="D29" s="17" t="s">
        <v>28</v>
      </c>
      <c r="E29" s="17" t="s">
        <v>58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17"/>
      <c r="U29" s="29"/>
      <c r="V29" s="30"/>
      <c r="W29" s="30"/>
      <c r="X29" s="30"/>
      <c r="Y29" s="30"/>
      <c r="Z29" s="27"/>
      <c r="AA29" s="32"/>
      <c r="AB29" s="32"/>
      <c r="AC29" s="32"/>
      <c r="AD29" s="32">
        <v>42055621.170000002</v>
      </c>
      <c r="AE29" s="32"/>
      <c r="AF29" s="32"/>
      <c r="AG29" s="32"/>
      <c r="AH29" s="32">
        <v>4159347.15</v>
      </c>
      <c r="AI29" s="32"/>
      <c r="AJ29" s="32"/>
      <c r="AK29" s="32"/>
      <c r="AL29" s="32">
        <v>46214968.32</v>
      </c>
      <c r="AM29" s="32"/>
      <c r="AN29" s="32">
        <v>42055621.170000002</v>
      </c>
      <c r="AO29" s="32"/>
      <c r="AP29" s="32">
        <v>4159347.15</v>
      </c>
      <c r="AQ29" s="32"/>
      <c r="AR29" s="25">
        <v>46214968.32</v>
      </c>
      <c r="AS29" s="32"/>
      <c r="AT29" s="32">
        <v>42055621.170000002</v>
      </c>
      <c r="AU29" s="32"/>
      <c r="AV29" s="26">
        <f t="shared" si="0"/>
        <v>46214.96832</v>
      </c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>
        <f t="shared" si="1"/>
        <v>0</v>
      </c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>
        <f t="shared" si="2"/>
        <v>0</v>
      </c>
      <c r="CL29" s="5"/>
      <c r="CM29" s="5"/>
      <c r="CN29" s="3"/>
    </row>
    <row r="30" spans="1:92" ht="47.25" x14ac:dyDescent="0.25">
      <c r="A30" s="24" t="s">
        <v>40</v>
      </c>
      <c r="B30" s="17" t="s">
        <v>23</v>
      </c>
      <c r="C30" s="17" t="s">
        <v>25</v>
      </c>
      <c r="D30" s="17" t="s">
        <v>28</v>
      </c>
      <c r="E30" s="17" t="s">
        <v>58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17" t="s">
        <v>41</v>
      </c>
      <c r="U30" s="29"/>
      <c r="V30" s="30"/>
      <c r="W30" s="30"/>
      <c r="X30" s="30"/>
      <c r="Y30" s="30"/>
      <c r="Z30" s="27"/>
      <c r="AA30" s="32"/>
      <c r="AB30" s="32"/>
      <c r="AC30" s="32"/>
      <c r="AD30" s="32">
        <v>42055621.170000002</v>
      </c>
      <c r="AE30" s="32"/>
      <c r="AF30" s="32"/>
      <c r="AG30" s="32"/>
      <c r="AH30" s="32">
        <v>4159347.15</v>
      </c>
      <c r="AI30" s="32"/>
      <c r="AJ30" s="32"/>
      <c r="AK30" s="32"/>
      <c r="AL30" s="32">
        <v>46214968.32</v>
      </c>
      <c r="AM30" s="32"/>
      <c r="AN30" s="32">
        <v>42055621.170000002</v>
      </c>
      <c r="AO30" s="32"/>
      <c r="AP30" s="32">
        <v>4159347.15</v>
      </c>
      <c r="AQ30" s="32"/>
      <c r="AR30" s="25">
        <v>46214968.32</v>
      </c>
      <c r="AS30" s="32"/>
      <c r="AT30" s="32">
        <v>42055621.170000002</v>
      </c>
      <c r="AU30" s="32"/>
      <c r="AV30" s="26">
        <f t="shared" si="0"/>
        <v>46214.96832</v>
      </c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>
        <f t="shared" si="1"/>
        <v>0</v>
      </c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>
        <f t="shared" si="2"/>
        <v>0</v>
      </c>
      <c r="CL30" s="5"/>
      <c r="CM30" s="5"/>
      <c r="CN30" s="3"/>
    </row>
    <row r="31" spans="1:92" ht="78.75" x14ac:dyDescent="0.25">
      <c r="A31" s="24" t="s">
        <v>59</v>
      </c>
      <c r="B31" s="17" t="s">
        <v>23</v>
      </c>
      <c r="C31" s="17" t="s">
        <v>25</v>
      </c>
      <c r="D31" s="17" t="s">
        <v>28</v>
      </c>
      <c r="E31" s="17" t="s">
        <v>60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17"/>
      <c r="U31" s="29"/>
      <c r="V31" s="30"/>
      <c r="W31" s="30"/>
      <c r="X31" s="30"/>
      <c r="Y31" s="30"/>
      <c r="Z31" s="27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25"/>
      <c r="AS31" s="32"/>
      <c r="AT31" s="32"/>
      <c r="AU31" s="32"/>
      <c r="AV31" s="26">
        <f t="shared" si="0"/>
        <v>0</v>
      </c>
      <c r="AW31" s="26"/>
      <c r="AX31" s="26"/>
      <c r="AY31" s="26"/>
      <c r="AZ31" s="26"/>
      <c r="BA31" s="26">
        <v>133446830.88</v>
      </c>
      <c r="BB31" s="26"/>
      <c r="BC31" s="26"/>
      <c r="BD31" s="26"/>
      <c r="BE31" s="26">
        <v>18197295.129999999</v>
      </c>
      <c r="BF31" s="26"/>
      <c r="BG31" s="26"/>
      <c r="BH31" s="26"/>
      <c r="BI31" s="26">
        <v>151644126.00999999</v>
      </c>
      <c r="BJ31" s="26"/>
      <c r="BK31" s="26">
        <v>133446830.88</v>
      </c>
      <c r="BL31" s="26"/>
      <c r="BM31" s="26">
        <v>18197295.129999999</v>
      </c>
      <c r="BN31" s="26"/>
      <c r="BO31" s="26">
        <v>151644126.00999999</v>
      </c>
      <c r="BP31" s="26"/>
      <c r="BQ31" s="26">
        <v>133446830.88</v>
      </c>
      <c r="BR31" s="26"/>
      <c r="BS31" s="26">
        <f t="shared" si="1"/>
        <v>151644.12600999998</v>
      </c>
      <c r="BT31" s="26"/>
      <c r="BU31" s="26"/>
      <c r="BV31" s="26"/>
      <c r="BW31" s="26"/>
      <c r="BX31" s="26"/>
      <c r="BY31" s="26"/>
      <c r="BZ31" s="26"/>
      <c r="CA31" s="26">
        <v>76681742.769999996</v>
      </c>
      <c r="CB31" s="26"/>
      <c r="CC31" s="26">
        <v>67479933.629999995</v>
      </c>
      <c r="CD31" s="26"/>
      <c r="CE31" s="26">
        <v>9201809.1400000006</v>
      </c>
      <c r="CF31" s="26"/>
      <c r="CG31" s="26">
        <v>76681742.769999996</v>
      </c>
      <c r="CH31" s="26"/>
      <c r="CI31" s="26">
        <v>67479933.629999995</v>
      </c>
      <c r="CJ31" s="26"/>
      <c r="CK31" s="26">
        <f t="shared" si="2"/>
        <v>76681.742769999997</v>
      </c>
      <c r="CL31" s="5"/>
      <c r="CM31" s="5"/>
      <c r="CN31" s="3"/>
    </row>
    <row r="32" spans="1:92" ht="47.25" x14ac:dyDescent="0.25">
      <c r="A32" s="24" t="s">
        <v>44</v>
      </c>
      <c r="B32" s="17" t="s">
        <v>23</v>
      </c>
      <c r="C32" s="17" t="s">
        <v>25</v>
      </c>
      <c r="D32" s="17" t="s">
        <v>28</v>
      </c>
      <c r="E32" s="17" t="s">
        <v>60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17" t="s">
        <v>45</v>
      </c>
      <c r="U32" s="29"/>
      <c r="V32" s="30"/>
      <c r="W32" s="30"/>
      <c r="X32" s="30"/>
      <c r="Y32" s="30"/>
      <c r="Z32" s="27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25"/>
      <c r="AS32" s="32"/>
      <c r="AT32" s="32"/>
      <c r="AU32" s="32"/>
      <c r="AV32" s="26">
        <f t="shared" si="0"/>
        <v>0</v>
      </c>
      <c r="AW32" s="26"/>
      <c r="AX32" s="26"/>
      <c r="AY32" s="26"/>
      <c r="AZ32" s="26"/>
      <c r="BA32" s="26">
        <v>133446830.88</v>
      </c>
      <c r="BB32" s="26"/>
      <c r="BC32" s="26"/>
      <c r="BD32" s="26"/>
      <c r="BE32" s="26">
        <v>18197295.129999999</v>
      </c>
      <c r="BF32" s="26"/>
      <c r="BG32" s="26"/>
      <c r="BH32" s="26"/>
      <c r="BI32" s="26">
        <v>151644126.00999999</v>
      </c>
      <c r="BJ32" s="26"/>
      <c r="BK32" s="26">
        <v>133446830.88</v>
      </c>
      <c r="BL32" s="26"/>
      <c r="BM32" s="26">
        <v>18197295.129999999</v>
      </c>
      <c r="BN32" s="26"/>
      <c r="BO32" s="26">
        <v>151644126.00999999</v>
      </c>
      <c r="BP32" s="26"/>
      <c r="BQ32" s="26">
        <v>133446830.88</v>
      </c>
      <c r="BR32" s="26"/>
      <c r="BS32" s="26">
        <f t="shared" si="1"/>
        <v>151644.12600999998</v>
      </c>
      <c r="BT32" s="26"/>
      <c r="BU32" s="26"/>
      <c r="BV32" s="26"/>
      <c r="BW32" s="26"/>
      <c r="BX32" s="26"/>
      <c r="BY32" s="26"/>
      <c r="BZ32" s="26"/>
      <c r="CA32" s="26">
        <v>76681742.769999996</v>
      </c>
      <c r="CB32" s="26"/>
      <c r="CC32" s="26">
        <v>67479933.629999995</v>
      </c>
      <c r="CD32" s="26"/>
      <c r="CE32" s="26">
        <v>9201809.1400000006</v>
      </c>
      <c r="CF32" s="26"/>
      <c r="CG32" s="26">
        <v>76681742.769999996</v>
      </c>
      <c r="CH32" s="26"/>
      <c r="CI32" s="26">
        <v>67479933.629999995</v>
      </c>
      <c r="CJ32" s="26"/>
      <c r="CK32" s="26">
        <f t="shared" si="2"/>
        <v>76681.742769999997</v>
      </c>
      <c r="CL32" s="5"/>
      <c r="CM32" s="5"/>
      <c r="CN32" s="3"/>
    </row>
    <row r="33" spans="1:92" ht="47.25" x14ac:dyDescent="0.25">
      <c r="A33" s="24" t="s">
        <v>61</v>
      </c>
      <c r="B33" s="17" t="s">
        <v>23</v>
      </c>
      <c r="C33" s="17" t="s">
        <v>25</v>
      </c>
      <c r="D33" s="17" t="s">
        <v>28</v>
      </c>
      <c r="E33" s="17" t="s">
        <v>62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17"/>
      <c r="U33" s="29"/>
      <c r="V33" s="30"/>
      <c r="W33" s="30"/>
      <c r="X33" s="30"/>
      <c r="Y33" s="30"/>
      <c r="Z33" s="27"/>
      <c r="AA33" s="32"/>
      <c r="AB33" s="32"/>
      <c r="AC33" s="32"/>
      <c r="AD33" s="32">
        <v>130210940</v>
      </c>
      <c r="AE33" s="32"/>
      <c r="AF33" s="32"/>
      <c r="AG33" s="32"/>
      <c r="AH33" s="32">
        <v>19456807.140000001</v>
      </c>
      <c r="AI33" s="32"/>
      <c r="AJ33" s="32"/>
      <c r="AK33" s="32"/>
      <c r="AL33" s="32">
        <v>149667747.13999999</v>
      </c>
      <c r="AM33" s="32"/>
      <c r="AN33" s="32">
        <v>130210940</v>
      </c>
      <c r="AO33" s="32"/>
      <c r="AP33" s="32">
        <v>19456807.140000001</v>
      </c>
      <c r="AQ33" s="32"/>
      <c r="AR33" s="25">
        <v>149667747.13999999</v>
      </c>
      <c r="AS33" s="32"/>
      <c r="AT33" s="32">
        <v>130210940</v>
      </c>
      <c r="AU33" s="32"/>
      <c r="AV33" s="26">
        <f t="shared" si="0"/>
        <v>149667.74713999999</v>
      </c>
      <c r="AW33" s="26"/>
      <c r="AX33" s="26"/>
      <c r="AY33" s="26"/>
      <c r="AZ33" s="26"/>
      <c r="BA33" s="26">
        <v>107000000</v>
      </c>
      <c r="BB33" s="26"/>
      <c r="BC33" s="26"/>
      <c r="BD33" s="26"/>
      <c r="BE33" s="26"/>
      <c r="BF33" s="26"/>
      <c r="BG33" s="26"/>
      <c r="BH33" s="26"/>
      <c r="BI33" s="26">
        <v>107000000</v>
      </c>
      <c r="BJ33" s="26"/>
      <c r="BK33" s="26">
        <v>107000000</v>
      </c>
      <c r="BL33" s="26"/>
      <c r="BM33" s="26"/>
      <c r="BN33" s="26"/>
      <c r="BO33" s="26">
        <v>107000000</v>
      </c>
      <c r="BP33" s="26"/>
      <c r="BQ33" s="26">
        <v>107000000</v>
      </c>
      <c r="BR33" s="26"/>
      <c r="BS33" s="26">
        <f t="shared" si="1"/>
        <v>107000</v>
      </c>
      <c r="BT33" s="26"/>
      <c r="BU33" s="26"/>
      <c r="BV33" s="26"/>
      <c r="BW33" s="26"/>
      <c r="BX33" s="26"/>
      <c r="BY33" s="26"/>
      <c r="BZ33" s="26"/>
      <c r="CA33" s="26">
        <v>109000000</v>
      </c>
      <c r="CB33" s="26"/>
      <c r="CC33" s="26">
        <v>109000000</v>
      </c>
      <c r="CD33" s="26"/>
      <c r="CE33" s="26"/>
      <c r="CF33" s="26"/>
      <c r="CG33" s="26">
        <v>109000000</v>
      </c>
      <c r="CH33" s="26"/>
      <c r="CI33" s="26">
        <v>109000000</v>
      </c>
      <c r="CJ33" s="26"/>
      <c r="CK33" s="26">
        <f t="shared" si="2"/>
        <v>109000</v>
      </c>
      <c r="CL33" s="5"/>
      <c r="CM33" s="5"/>
      <c r="CN33" s="3"/>
    </row>
    <row r="34" spans="1:92" ht="47.25" x14ac:dyDescent="0.25">
      <c r="A34" s="24" t="s">
        <v>44</v>
      </c>
      <c r="B34" s="17" t="s">
        <v>23</v>
      </c>
      <c r="C34" s="17" t="s">
        <v>25</v>
      </c>
      <c r="D34" s="17" t="s">
        <v>28</v>
      </c>
      <c r="E34" s="17" t="s">
        <v>62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17" t="s">
        <v>45</v>
      </c>
      <c r="U34" s="29"/>
      <c r="V34" s="30"/>
      <c r="W34" s="30"/>
      <c r="X34" s="30"/>
      <c r="Y34" s="30"/>
      <c r="Z34" s="27"/>
      <c r="AA34" s="32"/>
      <c r="AB34" s="32"/>
      <c r="AC34" s="32"/>
      <c r="AD34" s="32">
        <v>130210940</v>
      </c>
      <c r="AE34" s="32"/>
      <c r="AF34" s="32"/>
      <c r="AG34" s="32"/>
      <c r="AH34" s="32">
        <v>19456807.140000001</v>
      </c>
      <c r="AI34" s="32"/>
      <c r="AJ34" s="32"/>
      <c r="AK34" s="32"/>
      <c r="AL34" s="32">
        <v>149667747.13999999</v>
      </c>
      <c r="AM34" s="32"/>
      <c r="AN34" s="32">
        <v>130210940</v>
      </c>
      <c r="AO34" s="32"/>
      <c r="AP34" s="32">
        <v>19456807.140000001</v>
      </c>
      <c r="AQ34" s="32"/>
      <c r="AR34" s="25">
        <v>149667747.13999999</v>
      </c>
      <c r="AS34" s="32"/>
      <c r="AT34" s="32">
        <v>130210940</v>
      </c>
      <c r="AU34" s="32"/>
      <c r="AV34" s="26">
        <f t="shared" si="0"/>
        <v>149667.74713999999</v>
      </c>
      <c r="AW34" s="26"/>
      <c r="AX34" s="26"/>
      <c r="AY34" s="26"/>
      <c r="AZ34" s="26"/>
      <c r="BA34" s="26">
        <v>107000000</v>
      </c>
      <c r="BB34" s="26"/>
      <c r="BC34" s="26"/>
      <c r="BD34" s="26"/>
      <c r="BE34" s="26"/>
      <c r="BF34" s="26"/>
      <c r="BG34" s="26"/>
      <c r="BH34" s="26"/>
      <c r="BI34" s="26">
        <v>107000000</v>
      </c>
      <c r="BJ34" s="26"/>
      <c r="BK34" s="26">
        <v>107000000</v>
      </c>
      <c r="BL34" s="26"/>
      <c r="BM34" s="26"/>
      <c r="BN34" s="26"/>
      <c r="BO34" s="26">
        <v>107000000</v>
      </c>
      <c r="BP34" s="26"/>
      <c r="BQ34" s="26">
        <v>107000000</v>
      </c>
      <c r="BR34" s="26"/>
      <c r="BS34" s="26">
        <f t="shared" si="1"/>
        <v>107000</v>
      </c>
      <c r="BT34" s="26"/>
      <c r="BU34" s="26"/>
      <c r="BV34" s="26"/>
      <c r="BW34" s="26"/>
      <c r="BX34" s="26"/>
      <c r="BY34" s="26"/>
      <c r="BZ34" s="26"/>
      <c r="CA34" s="26">
        <v>109000000</v>
      </c>
      <c r="CB34" s="26"/>
      <c r="CC34" s="26">
        <v>109000000</v>
      </c>
      <c r="CD34" s="26"/>
      <c r="CE34" s="26"/>
      <c r="CF34" s="26"/>
      <c r="CG34" s="26">
        <v>109000000</v>
      </c>
      <c r="CH34" s="26"/>
      <c r="CI34" s="26">
        <v>109000000</v>
      </c>
      <c r="CJ34" s="26"/>
      <c r="CK34" s="26">
        <f t="shared" si="2"/>
        <v>109000</v>
      </c>
      <c r="CL34" s="5"/>
      <c r="CM34" s="5"/>
      <c r="CN34" s="3"/>
    </row>
    <row r="35" spans="1:92" ht="15.75" x14ac:dyDescent="0.25">
      <c r="A35" s="6" t="s">
        <v>63</v>
      </c>
      <c r="B35" s="16"/>
      <c r="C35" s="16"/>
      <c r="D35" s="16"/>
      <c r="E35" s="16"/>
      <c r="T35" s="16"/>
      <c r="U35" s="1"/>
      <c r="V35" s="8"/>
      <c r="W35" s="8"/>
      <c r="X35" s="8"/>
      <c r="Y35" s="8"/>
      <c r="AA35" s="9">
        <v>54330000</v>
      </c>
      <c r="AB35" s="9"/>
      <c r="AC35" s="9"/>
      <c r="AD35" s="9"/>
      <c r="AE35" s="9"/>
      <c r="AF35" s="9"/>
      <c r="AG35" s="9"/>
      <c r="AH35" s="9"/>
      <c r="AI35" s="9">
        <v>54330000</v>
      </c>
      <c r="AJ35" s="9"/>
      <c r="AK35" s="9"/>
      <c r="AL35" s="9">
        <v>398731154.75999999</v>
      </c>
      <c r="AM35" s="9"/>
      <c r="AN35" s="9">
        <v>172266561.16999999</v>
      </c>
      <c r="AO35" s="9"/>
      <c r="AP35" s="9">
        <v>226464593.59</v>
      </c>
      <c r="AQ35" s="9"/>
      <c r="AR35" s="7">
        <v>453061154.75999999</v>
      </c>
      <c r="AS35" s="9"/>
      <c r="AT35" s="9">
        <v>172266561.16999999</v>
      </c>
      <c r="AU35" s="9"/>
      <c r="AV35" s="12">
        <f t="shared" si="0"/>
        <v>453061.15476</v>
      </c>
      <c r="AW35" s="12"/>
      <c r="AX35" s="12">
        <v>54722000</v>
      </c>
      <c r="AY35" s="12"/>
      <c r="AZ35" s="12"/>
      <c r="BA35" s="12"/>
      <c r="BB35" s="12"/>
      <c r="BC35" s="12"/>
      <c r="BD35" s="12"/>
      <c r="BE35" s="12"/>
      <c r="BF35" s="12">
        <v>54722000</v>
      </c>
      <c r="BG35" s="12"/>
      <c r="BH35" s="12"/>
      <c r="BI35" s="12">
        <v>240446830.88</v>
      </c>
      <c r="BJ35" s="12"/>
      <c r="BK35" s="12">
        <v>240446830.88</v>
      </c>
      <c r="BL35" s="12"/>
      <c r="BM35" s="12"/>
      <c r="BN35" s="12"/>
      <c r="BO35" s="12">
        <v>295168830.88</v>
      </c>
      <c r="BP35" s="12"/>
      <c r="BQ35" s="12">
        <v>240446830.88</v>
      </c>
      <c r="BR35" s="12"/>
      <c r="BS35" s="12">
        <f t="shared" si="1"/>
        <v>295168.83088000002</v>
      </c>
      <c r="BT35" s="12"/>
      <c r="BU35" s="12">
        <v>55180000</v>
      </c>
      <c r="BV35" s="12"/>
      <c r="BW35" s="12"/>
      <c r="BX35" s="12"/>
      <c r="BY35" s="12">
        <v>55180000</v>
      </c>
      <c r="BZ35" s="12"/>
      <c r="CA35" s="12">
        <v>176479933.63</v>
      </c>
      <c r="CB35" s="12"/>
      <c r="CC35" s="12">
        <v>176479933.63</v>
      </c>
      <c r="CD35" s="12"/>
      <c r="CE35" s="12"/>
      <c r="CF35" s="12"/>
      <c r="CG35" s="12">
        <v>231659933.63</v>
      </c>
      <c r="CH35" s="12"/>
      <c r="CI35" s="12">
        <v>176479933.63</v>
      </c>
      <c r="CJ35" s="12"/>
      <c r="CK35" s="12">
        <f t="shared" si="2"/>
        <v>231659.93362999998</v>
      </c>
      <c r="CL35" s="9"/>
      <c r="CM35" s="9"/>
    </row>
  </sheetData>
  <mergeCells count="42">
    <mergeCell ref="A2:CK2"/>
    <mergeCell ref="A4:A6"/>
    <mergeCell ref="B4:B6"/>
    <mergeCell ref="AV4:CK4"/>
    <mergeCell ref="AV5:AV6"/>
    <mergeCell ref="BS5:BS6"/>
    <mergeCell ref="CK5:CK6"/>
    <mergeCell ref="C4:C6"/>
    <mergeCell ref="V4:V6"/>
    <mergeCell ref="E4:S6"/>
    <mergeCell ref="CN4:CN6"/>
    <mergeCell ref="Z4:Z6"/>
    <mergeCell ref="CM4:CM6"/>
    <mergeCell ref="AO4:AO6"/>
    <mergeCell ref="AQ4:AQ6"/>
    <mergeCell ref="CL4:CL6"/>
    <mergeCell ref="AC4:AC6"/>
    <mergeCell ref="AN4:AN6"/>
    <mergeCell ref="AP4:AP6"/>
    <mergeCell ref="AG4:AG6"/>
    <mergeCell ref="AE4:AE6"/>
    <mergeCell ref="AI4:AI6"/>
    <mergeCell ref="AK4:AK6"/>
    <mergeCell ref="AU4:AU6"/>
    <mergeCell ref="AH4:AH6"/>
    <mergeCell ref="AJ4:AJ6"/>
    <mergeCell ref="A1:CN1"/>
    <mergeCell ref="D4:D6"/>
    <mergeCell ref="X4:X6"/>
    <mergeCell ref="AA4:AA6"/>
    <mergeCell ref="AR4:AR6"/>
    <mergeCell ref="W4:W6"/>
    <mergeCell ref="AM4:AM6"/>
    <mergeCell ref="AT4:AT6"/>
    <mergeCell ref="AB4:AB6"/>
    <mergeCell ref="T4:T6"/>
    <mergeCell ref="AL4:AL6"/>
    <mergeCell ref="AS4:AS6"/>
    <mergeCell ref="AF4:AF6"/>
    <mergeCell ref="AD4:AD6"/>
    <mergeCell ref="U4:U6"/>
    <mergeCell ref="Y4:Y6"/>
  </mergeCells>
  <pageMargins left="0.78740157480314965" right="0.39370078740157483" top="0.78740157480314965" bottom="0.78740157480314965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rep:2.56.0.1412</dc:description>
  <cp:lastModifiedBy>Тихомирова Варвара Сергеевна</cp:lastModifiedBy>
  <cp:lastPrinted>2024-12-18T13:09:22Z</cp:lastPrinted>
  <dcterms:created xsi:type="dcterms:W3CDTF">2024-12-18T12:43:24Z</dcterms:created>
  <dcterms:modified xsi:type="dcterms:W3CDTF">2024-12-23T14:05:40Z</dcterms:modified>
</cp:coreProperties>
</file>