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/>
  <mc:AlternateContent xmlns:mc="http://schemas.openxmlformats.org/markup-compatibility/2006">
    <mc:Choice Requires="x15">
      <x15ac:absPath xmlns:x15ac="http://schemas.microsoft.com/office/spreadsheetml/2010/11/ac" url="\\serv-radm\sov_dep\1 Созыв\РЕШЕНИЯ\2025\4- РЕШЕНИЯ 25.04.25\РСД 227- 242 2 чтение ПОСЕЛЕНИЯ\РСД № 241 Сяськелевское СП\"/>
    </mc:Choice>
  </mc:AlternateContent>
  <xr:revisionPtr revIDLastSave="0" documentId="13_ncr:1_{0113C43A-D588-4836-BDF3-6322AABAB40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Бюджет" sheetId="1" r:id="rId1"/>
  </sheets>
  <definedNames>
    <definedName name="APPT" localSheetId="0">Бюджет!#REF!</definedName>
    <definedName name="FIO" localSheetId="0">Бюджет!#REF!</definedName>
    <definedName name="LAST_CELL" localSheetId="0">Бюджет!$J$65</definedName>
    <definedName name="SIGN" localSheetId="0">Бюджет!$B$13:$H$13</definedName>
  </definedNames>
  <calcPr calcId="191029"/>
</workbook>
</file>

<file path=xl/calcChain.xml><?xml version="1.0" encoding="utf-8"?>
<calcChain xmlns="http://schemas.openxmlformats.org/spreadsheetml/2006/main">
  <c r="C31" i="1" l="1"/>
  <c r="E31" i="1" s="1"/>
  <c r="D56" i="1"/>
  <c r="C56" i="1"/>
  <c r="D53" i="1"/>
  <c r="C53" i="1"/>
  <c r="D49" i="1"/>
  <c r="C49" i="1"/>
  <c r="D44" i="1"/>
  <c r="C44" i="1"/>
  <c r="D41" i="1"/>
  <c r="C41" i="1"/>
  <c r="E41" i="1" s="1"/>
  <c r="D32" i="1"/>
  <c r="C32" i="1"/>
  <c r="D34" i="1"/>
  <c r="C34" i="1"/>
  <c r="E34" i="1" s="1"/>
  <c r="E18" i="1"/>
  <c r="D17" i="1"/>
  <c r="C17" i="1"/>
  <c r="D28" i="1"/>
  <c r="E28" i="1" s="1"/>
  <c r="C28" i="1"/>
  <c r="D23" i="1"/>
  <c r="C23" i="1"/>
  <c r="D19" i="1"/>
  <c r="C19" i="1"/>
  <c r="E51" i="1"/>
  <c r="E45" i="1"/>
  <c r="E42" i="1"/>
  <c r="E39" i="1"/>
  <c r="E38" i="1"/>
  <c r="E30" i="1"/>
  <c r="E29" i="1"/>
  <c r="E27" i="1"/>
  <c r="E26" i="1"/>
  <c r="E22" i="1"/>
  <c r="E16" i="1"/>
  <c r="E14" i="1"/>
  <c r="E12" i="1"/>
  <c r="D9" i="1"/>
  <c r="C9" i="1"/>
  <c r="D59" i="1" l="1"/>
  <c r="C59" i="1"/>
  <c r="E9" i="1"/>
  <c r="E49" i="1"/>
  <c r="E44" i="1"/>
  <c r="E17" i="1"/>
  <c r="E23" i="1"/>
  <c r="E19" i="1"/>
  <c r="E59" i="1" l="1"/>
</calcChain>
</file>

<file path=xl/sharedStrings.xml><?xml version="1.0" encoding="utf-8"?>
<sst xmlns="http://schemas.openxmlformats.org/spreadsheetml/2006/main" count="111" uniqueCount="109">
  <si>
    <t>Наименование КФСР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</si>
  <si>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</si>
  <si>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</si>
  <si>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</si>
  <si>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</si>
  <si>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</si>
  <si>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</si>
  <si>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</si>
  <si>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</si>
  <si>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0105</t>
  </si>
  <si>
    <t>Судебная система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</si>
  <si>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</si>
  <si>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</si>
  <si>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0111</t>
  </si>
  <si>
    <t>Резервные фонды</t>
  </si>
  <si>
    <t>0113</t>
  </si>
  <si>
    <t>Другие общегосударственные вопросы</t>
  </si>
  <si>
    <t>0300</t>
  </si>
  <si>
    <t>НАЦИОНАЛЬНАЯ БЕЗОПАСНОСТЬ И ПРАВООХРАНИТЕЛЬНАЯ ДЕЯТЕЛЬНОСТЬ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</si>
  <si>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</si>
  <si>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</si>
  <si>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0314</t>
  </si>
  <si>
    <t>Другие вопросы в области национальной безопасности и правоохранительной деятельности</t>
  </si>
  <si>
    <t>0400</t>
  </si>
  <si>
    <t>НАЦИОНАЛЬНАЯ ЭКОНОМИКА</t>
  </si>
  <si>
    <t>0405</t>
  </si>
  <si>
    <t>Сельское хозяйство и рыболовство</t>
  </si>
  <si>
    <t>0408</t>
  </si>
  <si>
    <t>Транспорт</t>
  </si>
  <si>
    <t>0409</t>
  </si>
  <si>
    <t>Дорожное хозяйство (дорожные фонды)</t>
  </si>
  <si>
    <t>0412</t>
  </si>
  <si>
    <t>Другие вопросы в области национальной экономики</t>
  </si>
  <si>
    <t>0500</t>
  </si>
  <si>
    <t>ЖИЛИЩНО-КОММУНАЛЬНОЕ ХОЗЯЙСТВО</t>
  </si>
  <si>
    <t>0501</t>
  </si>
  <si>
    <t>Жилищное хозяйство</t>
  </si>
  <si>
    <t>0502</t>
  </si>
  <si>
    <t>Коммунальное хозяйство</t>
  </si>
  <si>
    <t>0600</t>
  </si>
  <si>
    <t>ОХРАНА ОКРУЖАЮЩЕЙ СРЕДЫ</t>
  </si>
  <si>
    <t>0605</t>
  </si>
  <si>
    <t>Другие вопросы в области охраны окружающей среды</t>
  </si>
  <si>
    <t>0700</t>
  </si>
  <si>
    <t>ОБРАЗОВАНИЕ</t>
  </si>
  <si>
    <t>0701</t>
  </si>
  <si>
    <t>Дошкольное образование</t>
  </si>
  <si>
    <t>0702</t>
  </si>
  <si>
    <t>Общее образование</t>
  </si>
  <si>
    <t>0703</t>
  </si>
  <si>
    <t>Дополнительное образование детей</t>
  </si>
  <si>
    <t>0705</t>
  </si>
  <si>
    <t>Профессиональная подготовка, переподготовка и повышение квалификации</t>
  </si>
  <si>
    <t>0707</t>
  </si>
  <si>
    <t>Молодежная политика</t>
  </si>
  <si>
    <t>0709</t>
  </si>
  <si>
    <t>Другие вопросы в области образования</t>
  </si>
  <si>
    <t>0800</t>
  </si>
  <si>
    <t>КУЛЬТУРА, КИНЕМАТОГРАФИЯ</t>
  </si>
  <si>
    <t>0801</t>
  </si>
  <si>
    <t>Культура</t>
  </si>
  <si>
    <t>0804</t>
  </si>
  <si>
    <t>Другие вопросы в области культуры, кинематографии</t>
  </si>
  <si>
    <t>1000</t>
  </si>
  <si>
    <t>СОЦИАЛЬНАЯ ПОЛИТИКА</t>
  </si>
  <si>
    <t>1001</t>
  </si>
  <si>
    <t>Пенсионное обеспечение</t>
  </si>
  <si>
    <t>1003</t>
  </si>
  <si>
    <t>Социальное обеспечение населения</t>
  </si>
  <si>
    <t>1004</t>
  </si>
  <si>
    <t>Охрана семьи и детства</t>
  </si>
  <si>
    <t>1006</t>
  </si>
  <si>
    <t>Другие вопросы в области социальной политики</t>
  </si>
  <si>
    <t>1100</t>
  </si>
  <si>
    <t>ФИЗИЧЕСКАЯ КУЛЬТУРА И СПОРТ</t>
  </si>
  <si>
    <t>1101</t>
  </si>
  <si>
    <t>Физическая культура</t>
  </si>
  <si>
    <t>1102</t>
  </si>
  <si>
    <t>Массовый спорт</t>
  </si>
  <si>
    <t>1103</t>
  </si>
  <si>
    <t>Спорт высших достижений</t>
  </si>
  <si>
    <t>1200</t>
  </si>
  <si>
    <t>СРЕДСТВА МАССОВОЙ ИНФОРМАЦИИ</t>
  </si>
  <si>
    <t>1201</t>
  </si>
  <si>
    <t>Телевидение и радиовещание</t>
  </si>
  <si>
    <t>1202</t>
  </si>
  <si>
    <t>Периодическая печать и издательства</t>
  </si>
  <si>
    <t>1400</t>
  </si>
  <si>
    <t>МЕЖБЮДЖЕТНЫЕ ТРАНСФЕРТЫ ОБЩЕГО ХАРАКТЕРА БЮДЖЕТАМ БЮДЖЕТНОЙ СИСТЕМЫ РОССИЙСКОЙ ФЕДЕРАЦИИ</t>
  </si>
  <si>
    <t>1401</t>
  </si>
  <si>
    <t>Дотации на выравнивание бюджетной обеспеченности субъектов Российской Федерации и муниципальных образований</t>
  </si>
  <si>
    <t>1403</t>
  </si>
  <si>
    <t>Прочие межбюджетные трансферты общего характера</t>
  </si>
  <si>
    <t>Итого</t>
  </si>
  <si>
    <t>Код раздела, подраздела</t>
  </si>
  <si>
    <t>к решению совета депутатов</t>
  </si>
  <si>
    <t>% исполнения</t>
  </si>
  <si>
    <t>Утверждено на 2024 год, (тыс.руб.)</t>
  </si>
  <si>
    <t>Исполнено за  2024 год, (тыс.руб.)</t>
  </si>
  <si>
    <t>Гатчинского муниципального округа</t>
  </si>
  <si>
    <t>Приложение 3</t>
  </si>
  <si>
    <t>Благоустройство</t>
  </si>
  <si>
    <t>0503</t>
  </si>
  <si>
    <t>0200</t>
  </si>
  <si>
    <t>0203</t>
  </si>
  <si>
    <t>Национальная оборона</t>
  </si>
  <si>
    <t>Мобилизационная и вневойсковая подготовка</t>
  </si>
  <si>
    <t>Расходы бюджета Сяськелевского сельского поселения по разделам и подразделам за 2024 год</t>
  </si>
  <si>
    <t>от 25.04.2025 № 241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</si>
</sst>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d/mm/yyyy\ hh:mm"/>
    <numFmt numFmtId="165" formatCode="0.0"/>
    <numFmt numFmtId="166" formatCode="#,##0.0"/>
  </numFmts>
  <fonts count="6" x14ac:knownFonts="1">
    <font>
      <sz val="10"/>
      <name val="Arial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2" fillId="0" borderId="0" xfId="0" applyFont="1"/>
    <xf numFmtId="164" fontId="2" fillId="0" borderId="0" xfId="0" applyNumberFormat="1" applyFont="1" applyAlignment="1">
      <alignment horizontal="center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left" vertical="top" wrapText="1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left" vertical="center" wrapText="1"/>
    </xf>
    <xf numFmtId="166" fontId="2" fillId="0" borderId="1" xfId="0" applyNumberFormat="1" applyFont="1" applyBorder="1" applyAlignment="1">
      <alignment horizontal="center" vertical="center" wrapText="1"/>
    </xf>
    <xf numFmtId="165" fontId="3" fillId="0" borderId="1" xfId="0" applyNumberFormat="1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left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166" fontId="1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left"/>
    </xf>
    <xf numFmtId="49" fontId="2" fillId="0" borderId="1" xfId="0" applyNumberFormat="1" applyFont="1" applyBorder="1" applyAlignment="1">
      <alignment horizontal="center"/>
    </xf>
    <xf numFmtId="166" fontId="2" fillId="0" borderId="1" xfId="0" applyNumberFormat="1" applyFont="1" applyBorder="1" applyAlignment="1">
      <alignment horizontal="center"/>
    </xf>
    <xf numFmtId="165" fontId="4" fillId="0" borderId="1" xfId="0" applyNumberFormat="1" applyFont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</sheetPr>
  <dimension ref="A1:J59"/>
  <sheetViews>
    <sheetView showGridLines="0" tabSelected="1" zoomScaleNormal="100" workbookViewId="0">
      <selection activeCell="C4" sqref="C4:E4"/>
    </sheetView>
  </sheetViews>
  <sheetFormatPr defaultRowHeight="12.75" customHeight="1" outlineLevelRow="2" x14ac:dyDescent="0.25"/>
  <cols>
    <col min="1" max="1" width="47.28515625" style="1" customWidth="1"/>
    <col min="2" max="2" width="12.7109375" style="1" customWidth="1"/>
    <col min="3" max="3" width="15.5703125" style="1" customWidth="1"/>
    <col min="4" max="4" width="17.140625" style="1" customWidth="1"/>
    <col min="5" max="5" width="14.28515625" style="1" customWidth="1"/>
    <col min="6" max="6" width="9.140625" style="1" customWidth="1"/>
    <col min="7" max="7" width="13.140625" style="1" customWidth="1"/>
    <col min="8" max="10" width="9.140625" style="1" customWidth="1"/>
    <col min="11" max="16384" width="9.140625" style="1"/>
  </cols>
  <sheetData>
    <row r="1" spans="1:10" ht="15.75" x14ac:dyDescent="0.25">
      <c r="E1" s="2" t="s">
        <v>100</v>
      </c>
    </row>
    <row r="2" spans="1:10" ht="15.75" x14ac:dyDescent="0.25">
      <c r="E2" s="2" t="s">
        <v>95</v>
      </c>
    </row>
    <row r="3" spans="1:10" ht="15.75" x14ac:dyDescent="0.25">
      <c r="A3" s="3"/>
      <c r="E3" s="2" t="s">
        <v>99</v>
      </c>
      <c r="F3" s="3"/>
      <c r="G3" s="3"/>
      <c r="H3" s="3"/>
      <c r="I3" s="3"/>
      <c r="J3" s="3"/>
    </row>
    <row r="4" spans="1:10" ht="12" customHeight="1" x14ac:dyDescent="0.25">
      <c r="A4" s="3"/>
      <c r="B4" s="4"/>
      <c r="C4" s="22" t="s">
        <v>108</v>
      </c>
      <c r="D4" s="22"/>
      <c r="E4" s="22"/>
      <c r="F4" s="3"/>
      <c r="G4" s="5"/>
      <c r="H4" s="5"/>
      <c r="I4" s="3"/>
      <c r="J4" s="3"/>
    </row>
    <row r="5" spans="1:10" ht="12" customHeight="1" x14ac:dyDescent="0.25">
      <c r="B5" s="6"/>
      <c r="C5" s="6"/>
      <c r="D5" s="6"/>
      <c r="E5" s="6"/>
      <c r="F5" s="6"/>
      <c r="G5" s="6"/>
      <c r="H5" s="6"/>
      <c r="I5" s="7"/>
      <c r="J5" s="7"/>
    </row>
    <row r="6" spans="1:10" ht="15" customHeight="1" x14ac:dyDescent="0.25">
      <c r="A6" s="20" t="s">
        <v>107</v>
      </c>
      <c r="B6" s="20"/>
      <c r="C6" s="20"/>
      <c r="D6" s="20"/>
      <c r="E6" s="20"/>
    </row>
    <row r="7" spans="1:10" ht="43.5" customHeight="1" x14ac:dyDescent="0.25">
      <c r="A7" s="21"/>
      <c r="B7" s="21"/>
      <c r="C7" s="21"/>
      <c r="D7" s="21"/>
      <c r="E7" s="21"/>
    </row>
    <row r="8" spans="1:10" ht="64.5" customHeight="1" x14ac:dyDescent="0.25">
      <c r="A8" s="8" t="s">
        <v>0</v>
      </c>
      <c r="B8" s="8" t="s">
        <v>94</v>
      </c>
      <c r="C8" s="8" t="s">
        <v>97</v>
      </c>
      <c r="D8" s="8" t="s">
        <v>98</v>
      </c>
      <c r="E8" s="9" t="s">
        <v>96</v>
      </c>
    </row>
    <row r="9" spans="1:10" ht="36" customHeight="1" x14ac:dyDescent="0.25">
      <c r="A9" s="10" t="s">
        <v>2</v>
      </c>
      <c r="B9" s="8" t="s">
        <v>1</v>
      </c>
      <c r="C9" s="11">
        <f>C10+C11+C12+C13+C14+C15+C16</f>
        <v>23323.799999999996</v>
      </c>
      <c r="D9" s="11">
        <f>D10+D11+D12+D13+D14+D15+D16</f>
        <v>23321.799999999996</v>
      </c>
      <c r="E9" s="19">
        <f>D9*100/C9</f>
        <v>99.991425067956328</v>
      </c>
    </row>
    <row r="10" spans="1:10" ht="58.5" hidden="1" customHeight="1" outlineLevel="2" x14ac:dyDescent="0.25">
      <c r="A10" s="13" t="s">
        <v>4</v>
      </c>
      <c r="B10" s="14" t="s">
        <v>3</v>
      </c>
      <c r="C10" s="15">
        <v>0</v>
      </c>
      <c r="D10" s="15">
        <v>0</v>
      </c>
      <c r="E10" s="12">
        <v>0</v>
      </c>
    </row>
    <row r="11" spans="1:10" ht="77.25" hidden="1" customHeight="1" outlineLevel="2" x14ac:dyDescent="0.25">
      <c r="A11" s="13" t="s">
        <v>6</v>
      </c>
      <c r="B11" s="14" t="s">
        <v>5</v>
      </c>
      <c r="C11" s="15">
        <v>0</v>
      </c>
      <c r="D11" s="15">
        <v>0</v>
      </c>
      <c r="E11" s="12">
        <v>0</v>
      </c>
    </row>
    <row r="12" spans="1:10" ht="69.75" customHeight="1" outlineLevel="2" x14ac:dyDescent="0.25">
      <c r="A12" s="13" t="s">
        <v>8</v>
      </c>
      <c r="B12" s="14" t="s">
        <v>7</v>
      </c>
      <c r="C12" s="15">
        <v>22297.1</v>
      </c>
      <c r="D12" s="15">
        <v>22295.1</v>
      </c>
      <c r="E12" s="12">
        <f>D12*100/C12</f>
        <v>99.991030223661383</v>
      </c>
    </row>
    <row r="13" spans="1:10" ht="15.75" hidden="1" outlineLevel="2" x14ac:dyDescent="0.25">
      <c r="A13" s="13" t="s">
        <v>10</v>
      </c>
      <c r="B13" s="14" t="s">
        <v>9</v>
      </c>
      <c r="C13" s="15">
        <v>0</v>
      </c>
      <c r="D13" s="15">
        <v>0</v>
      </c>
      <c r="E13" s="12">
        <v>0</v>
      </c>
    </row>
    <row r="14" spans="1:10" ht="66.75" customHeight="1" outlineLevel="2" x14ac:dyDescent="0.25">
      <c r="A14" s="13" t="s">
        <v>12</v>
      </c>
      <c r="B14" s="14" t="s">
        <v>11</v>
      </c>
      <c r="C14" s="15">
        <v>319.60000000000002</v>
      </c>
      <c r="D14" s="15">
        <v>319.60000000000002</v>
      </c>
      <c r="E14" s="12">
        <f t="shared" ref="E14:E51" si="0">D14*100/C14</f>
        <v>100</v>
      </c>
    </row>
    <row r="15" spans="1:10" ht="15.75" hidden="1" outlineLevel="2" x14ac:dyDescent="0.25">
      <c r="A15" s="13" t="s">
        <v>14</v>
      </c>
      <c r="B15" s="14" t="s">
        <v>13</v>
      </c>
      <c r="C15" s="15">
        <v>0</v>
      </c>
      <c r="D15" s="15">
        <v>0</v>
      </c>
      <c r="E15" s="12">
        <v>0</v>
      </c>
    </row>
    <row r="16" spans="1:10" ht="15.75" outlineLevel="2" x14ac:dyDescent="0.25">
      <c r="A16" s="13" t="s">
        <v>16</v>
      </c>
      <c r="B16" s="14" t="s">
        <v>15</v>
      </c>
      <c r="C16" s="15">
        <v>707.1</v>
      </c>
      <c r="D16" s="15">
        <v>707.1</v>
      </c>
      <c r="E16" s="12">
        <f t="shared" si="0"/>
        <v>100</v>
      </c>
    </row>
    <row r="17" spans="1:5" ht="27" customHeight="1" x14ac:dyDescent="0.25">
      <c r="A17" s="10" t="s">
        <v>105</v>
      </c>
      <c r="B17" s="8" t="s">
        <v>103</v>
      </c>
      <c r="C17" s="11">
        <f>C18</f>
        <v>346.4</v>
      </c>
      <c r="D17" s="11">
        <f>D18</f>
        <v>346.4</v>
      </c>
      <c r="E17" s="19">
        <f>D17*100/C17</f>
        <v>100</v>
      </c>
    </row>
    <row r="18" spans="1:5" ht="36" customHeight="1" outlineLevel="1" x14ac:dyDescent="0.25">
      <c r="A18" s="13" t="s">
        <v>106</v>
      </c>
      <c r="B18" s="14" t="s">
        <v>104</v>
      </c>
      <c r="C18" s="15">
        <v>346.4</v>
      </c>
      <c r="D18" s="15">
        <v>346.4</v>
      </c>
      <c r="E18" s="12">
        <f t="shared" si="0"/>
        <v>100</v>
      </c>
    </row>
    <row r="19" spans="1:5" ht="61.5" customHeight="1" x14ac:dyDescent="0.25">
      <c r="A19" s="10" t="s">
        <v>18</v>
      </c>
      <c r="B19" s="8" t="s">
        <v>17</v>
      </c>
      <c r="C19" s="11">
        <f>C20+C21+C22</f>
        <v>209.5</v>
      </c>
      <c r="D19" s="11">
        <f>D20+D21+D22</f>
        <v>209.5</v>
      </c>
      <c r="E19" s="19">
        <f>D19*100/C19</f>
        <v>100</v>
      </c>
    </row>
    <row r="20" spans="1:5" ht="74.25" hidden="1" customHeight="1" outlineLevel="1" x14ac:dyDescent="0.25">
      <c r="A20" s="13" t="s">
        <v>20</v>
      </c>
      <c r="B20" s="14" t="s">
        <v>19</v>
      </c>
      <c r="C20" s="15">
        <v>0</v>
      </c>
      <c r="D20" s="15">
        <v>0</v>
      </c>
      <c r="E20" s="12">
        <v>0</v>
      </c>
    </row>
    <row r="21" spans="1:5" ht="59.25" hidden="1" customHeight="1" outlineLevel="2" x14ac:dyDescent="0.25">
      <c r="A21" s="13" t="s">
        <v>20</v>
      </c>
      <c r="B21" s="14" t="s">
        <v>19</v>
      </c>
      <c r="C21" s="15">
        <v>0</v>
      </c>
      <c r="D21" s="15">
        <v>0</v>
      </c>
      <c r="E21" s="12">
        <v>0</v>
      </c>
    </row>
    <row r="22" spans="1:5" ht="52.5" customHeight="1" outlineLevel="2" x14ac:dyDescent="0.25">
      <c r="A22" s="13" t="s">
        <v>22</v>
      </c>
      <c r="B22" s="14" t="s">
        <v>21</v>
      </c>
      <c r="C22" s="15">
        <v>209.5</v>
      </c>
      <c r="D22" s="15">
        <v>209.5</v>
      </c>
      <c r="E22" s="12">
        <f t="shared" si="0"/>
        <v>100</v>
      </c>
    </row>
    <row r="23" spans="1:5" ht="15.75" x14ac:dyDescent="0.25">
      <c r="A23" s="10" t="s">
        <v>24</v>
      </c>
      <c r="B23" s="8" t="s">
        <v>23</v>
      </c>
      <c r="C23" s="11">
        <f>C24+C25+C26+C27</f>
        <v>16612.3</v>
      </c>
      <c r="D23" s="11">
        <f>D24+D25+D26+D27</f>
        <v>14907.1</v>
      </c>
      <c r="E23" s="19">
        <f>D23*100/C23</f>
        <v>89.735316602758203</v>
      </c>
    </row>
    <row r="24" spans="1:5" ht="15.75" hidden="1" outlineLevel="2" x14ac:dyDescent="0.25">
      <c r="A24" s="13" t="s">
        <v>26</v>
      </c>
      <c r="B24" s="14" t="s">
        <v>25</v>
      </c>
      <c r="C24" s="15">
        <v>0</v>
      </c>
      <c r="D24" s="15">
        <v>0</v>
      </c>
      <c r="E24" s="12">
        <v>0</v>
      </c>
    </row>
    <row r="25" spans="1:5" ht="15.75" hidden="1" outlineLevel="2" x14ac:dyDescent="0.25">
      <c r="A25" s="13" t="s">
        <v>28</v>
      </c>
      <c r="B25" s="14" t="s">
        <v>27</v>
      </c>
      <c r="C25" s="15">
        <v>0</v>
      </c>
      <c r="D25" s="15">
        <v>0</v>
      </c>
      <c r="E25" s="12">
        <v>0</v>
      </c>
    </row>
    <row r="26" spans="1:5" ht="15.75" outlineLevel="2" x14ac:dyDescent="0.25">
      <c r="A26" s="13" t="s">
        <v>30</v>
      </c>
      <c r="B26" s="14" t="s">
        <v>29</v>
      </c>
      <c r="C26" s="15">
        <v>16393.3</v>
      </c>
      <c r="D26" s="15">
        <v>14688.1</v>
      </c>
      <c r="E26" s="12">
        <f t="shared" si="0"/>
        <v>89.598189504248694</v>
      </c>
    </row>
    <row r="27" spans="1:5" ht="31.5" outlineLevel="2" x14ac:dyDescent="0.25">
      <c r="A27" s="13" t="s">
        <v>32</v>
      </c>
      <c r="B27" s="14" t="s">
        <v>31</v>
      </c>
      <c r="C27" s="15">
        <v>219</v>
      </c>
      <c r="D27" s="15">
        <v>219</v>
      </c>
      <c r="E27" s="12">
        <f t="shared" si="0"/>
        <v>100</v>
      </c>
    </row>
    <row r="28" spans="1:5" ht="38.25" customHeight="1" x14ac:dyDescent="0.25">
      <c r="A28" s="10" t="s">
        <v>34</v>
      </c>
      <c r="B28" s="8" t="s">
        <v>33</v>
      </c>
      <c r="C28" s="11">
        <f>C29+C30+C31</f>
        <v>18697.400000000001</v>
      </c>
      <c r="D28" s="11">
        <f>D29+D30+D31</f>
        <v>18681.8</v>
      </c>
      <c r="E28" s="19">
        <f>D28*100/C28</f>
        <v>99.91656593964936</v>
      </c>
    </row>
    <row r="29" spans="1:5" ht="15.75" outlineLevel="2" x14ac:dyDescent="0.25">
      <c r="A29" s="13" t="s">
        <v>36</v>
      </c>
      <c r="B29" s="14" t="s">
        <v>35</v>
      </c>
      <c r="C29" s="15">
        <v>1506.7</v>
      </c>
      <c r="D29" s="15">
        <v>1506.7</v>
      </c>
      <c r="E29" s="12">
        <f t="shared" si="0"/>
        <v>100</v>
      </c>
    </row>
    <row r="30" spans="1:5" ht="15.75" outlineLevel="2" x14ac:dyDescent="0.25">
      <c r="A30" s="13" t="s">
        <v>38</v>
      </c>
      <c r="B30" s="14" t="s">
        <v>37</v>
      </c>
      <c r="C30" s="15">
        <v>1835</v>
      </c>
      <c r="D30" s="15">
        <v>1834</v>
      </c>
      <c r="E30" s="12">
        <f t="shared" si="0"/>
        <v>99.945504087193456</v>
      </c>
    </row>
    <row r="31" spans="1:5" ht="15.75" outlineLevel="2" x14ac:dyDescent="0.25">
      <c r="A31" s="13" t="s">
        <v>101</v>
      </c>
      <c r="B31" s="14" t="s">
        <v>102</v>
      </c>
      <c r="C31" s="15">
        <f>15355.6+0.1</f>
        <v>15355.7</v>
      </c>
      <c r="D31" s="15">
        <v>15341.1</v>
      </c>
      <c r="E31" s="12">
        <f t="shared" ref="E31" si="1">D31*100/C31</f>
        <v>99.904921299582554</v>
      </c>
    </row>
    <row r="32" spans="1:5" ht="15.75" hidden="1" x14ac:dyDescent="0.25">
      <c r="A32" s="10" t="s">
        <v>40</v>
      </c>
      <c r="B32" s="8" t="s">
        <v>39</v>
      </c>
      <c r="C32" s="11">
        <f>C33</f>
        <v>0</v>
      </c>
      <c r="D32" s="11">
        <f>D33</f>
        <v>0</v>
      </c>
      <c r="E32" s="19">
        <v>0</v>
      </c>
    </row>
    <row r="33" spans="1:5" ht="31.5" hidden="1" outlineLevel="2" x14ac:dyDescent="0.25">
      <c r="A33" s="13" t="s">
        <v>42</v>
      </c>
      <c r="B33" s="14" t="s">
        <v>41</v>
      </c>
      <c r="C33" s="15">
        <v>0</v>
      </c>
      <c r="D33" s="15">
        <v>0</v>
      </c>
      <c r="E33" s="12">
        <v>0</v>
      </c>
    </row>
    <row r="34" spans="1:5" ht="15.75" collapsed="1" x14ac:dyDescent="0.25">
      <c r="A34" s="10" t="s">
        <v>44</v>
      </c>
      <c r="B34" s="8" t="s">
        <v>43</v>
      </c>
      <c r="C34" s="11">
        <f>C35+C36+C37+C38+C39</f>
        <v>235.8</v>
      </c>
      <c r="D34" s="11">
        <f>D35+D36+D37+D38+D39</f>
        <v>235.8</v>
      </c>
      <c r="E34" s="19">
        <f>D34*100/C34</f>
        <v>100</v>
      </c>
    </row>
    <row r="35" spans="1:5" ht="15.75" hidden="1" outlineLevel="2" x14ac:dyDescent="0.25">
      <c r="A35" s="13" t="s">
        <v>46</v>
      </c>
      <c r="B35" s="14" t="s">
        <v>45</v>
      </c>
      <c r="C35" s="15">
        <v>0</v>
      </c>
      <c r="D35" s="15">
        <v>0</v>
      </c>
      <c r="E35" s="12">
        <v>0</v>
      </c>
    </row>
    <row r="36" spans="1:5" ht="15.75" hidden="1" outlineLevel="2" x14ac:dyDescent="0.25">
      <c r="A36" s="13" t="s">
        <v>48</v>
      </c>
      <c r="B36" s="14" t="s">
        <v>47</v>
      </c>
      <c r="C36" s="15">
        <v>0</v>
      </c>
      <c r="D36" s="15">
        <v>0</v>
      </c>
      <c r="E36" s="12">
        <v>0</v>
      </c>
    </row>
    <row r="37" spans="1:5" ht="15.75" hidden="1" outlineLevel="2" x14ac:dyDescent="0.25">
      <c r="A37" s="13" t="s">
        <v>50</v>
      </c>
      <c r="B37" s="14" t="s">
        <v>49</v>
      </c>
      <c r="C37" s="15">
        <v>0</v>
      </c>
      <c r="D37" s="15">
        <v>0</v>
      </c>
      <c r="E37" s="12">
        <v>0</v>
      </c>
    </row>
    <row r="38" spans="1:5" ht="38.25" customHeight="1" outlineLevel="2" x14ac:dyDescent="0.25">
      <c r="A38" s="13" t="s">
        <v>52</v>
      </c>
      <c r="B38" s="14" t="s">
        <v>51</v>
      </c>
      <c r="C38" s="15">
        <v>37.9</v>
      </c>
      <c r="D38" s="15">
        <v>37.9</v>
      </c>
      <c r="E38" s="12">
        <f t="shared" si="0"/>
        <v>100</v>
      </c>
    </row>
    <row r="39" spans="1:5" ht="15.75" outlineLevel="2" x14ac:dyDescent="0.25">
      <c r="A39" s="13" t="s">
        <v>54</v>
      </c>
      <c r="B39" s="14" t="s">
        <v>53</v>
      </c>
      <c r="C39" s="15">
        <v>197.9</v>
      </c>
      <c r="D39" s="15">
        <v>197.9</v>
      </c>
      <c r="E39" s="12">
        <f t="shared" si="0"/>
        <v>100</v>
      </c>
    </row>
    <row r="40" spans="1:5" ht="18" hidden="1" customHeight="1" outlineLevel="2" x14ac:dyDescent="0.25">
      <c r="A40" s="13" t="s">
        <v>56</v>
      </c>
      <c r="B40" s="14" t="s">
        <v>55</v>
      </c>
      <c r="C40" s="15">
        <v>0</v>
      </c>
      <c r="D40" s="15">
        <v>0</v>
      </c>
      <c r="E40" s="12">
        <v>0</v>
      </c>
    </row>
    <row r="41" spans="1:5" ht="15.75" x14ac:dyDescent="0.25">
      <c r="A41" s="10" t="s">
        <v>58</v>
      </c>
      <c r="B41" s="8" t="s">
        <v>57</v>
      </c>
      <c r="C41" s="11">
        <f>C42+C43</f>
        <v>35894.199999999997</v>
      </c>
      <c r="D41" s="11">
        <f>D42+D43</f>
        <v>35556.5</v>
      </c>
      <c r="E41" s="19">
        <f>D41*100/C41</f>
        <v>99.05917947746434</v>
      </c>
    </row>
    <row r="42" spans="1:5" ht="15.75" outlineLevel="2" x14ac:dyDescent="0.25">
      <c r="A42" s="13" t="s">
        <v>60</v>
      </c>
      <c r="B42" s="14" t="s">
        <v>59</v>
      </c>
      <c r="C42" s="15">
        <v>35894.199999999997</v>
      </c>
      <c r="D42" s="15">
        <v>35556.5</v>
      </c>
      <c r="E42" s="12">
        <f t="shared" si="0"/>
        <v>99.05917947746434</v>
      </c>
    </row>
    <row r="43" spans="1:5" ht="31.5" hidden="1" outlineLevel="2" x14ac:dyDescent="0.25">
      <c r="A43" s="13" t="s">
        <v>62</v>
      </c>
      <c r="B43" s="14" t="s">
        <v>61</v>
      </c>
      <c r="C43" s="15">
        <v>0</v>
      </c>
      <c r="D43" s="15">
        <v>0</v>
      </c>
      <c r="E43" s="12">
        <v>0</v>
      </c>
    </row>
    <row r="44" spans="1:5" ht="15.75" x14ac:dyDescent="0.25">
      <c r="A44" s="10" t="s">
        <v>64</v>
      </c>
      <c r="B44" s="8" t="s">
        <v>63</v>
      </c>
      <c r="C44" s="11">
        <f>C45+C46+C47+C48</f>
        <v>1042</v>
      </c>
      <c r="D44" s="11">
        <f>D45+D46+D47+D48</f>
        <v>1042</v>
      </c>
      <c r="E44" s="19">
        <f>D44*100/C44</f>
        <v>100</v>
      </c>
    </row>
    <row r="45" spans="1:5" ht="15.75" outlineLevel="2" x14ac:dyDescent="0.25">
      <c r="A45" s="13" t="s">
        <v>66</v>
      </c>
      <c r="B45" s="14" t="s">
        <v>65</v>
      </c>
      <c r="C45" s="15">
        <v>1042</v>
      </c>
      <c r="D45" s="15">
        <v>1042</v>
      </c>
      <c r="E45" s="12">
        <f t="shared" si="0"/>
        <v>100</v>
      </c>
    </row>
    <row r="46" spans="1:5" ht="15.75" hidden="1" outlineLevel="2" x14ac:dyDescent="0.25">
      <c r="A46" s="13" t="s">
        <v>68</v>
      </c>
      <c r="B46" s="14" t="s">
        <v>67</v>
      </c>
      <c r="C46" s="15">
        <v>0</v>
      </c>
      <c r="D46" s="15">
        <v>0</v>
      </c>
      <c r="E46" s="12">
        <v>0</v>
      </c>
    </row>
    <row r="47" spans="1:5" ht="15.75" hidden="1" outlineLevel="2" x14ac:dyDescent="0.25">
      <c r="A47" s="13" t="s">
        <v>70</v>
      </c>
      <c r="B47" s="14" t="s">
        <v>69</v>
      </c>
      <c r="C47" s="15">
        <v>0</v>
      </c>
      <c r="D47" s="15">
        <v>0</v>
      </c>
      <c r="E47" s="12">
        <v>0</v>
      </c>
    </row>
    <row r="48" spans="1:5" ht="28.5" hidden="1" customHeight="1" outlineLevel="2" x14ac:dyDescent="0.25">
      <c r="A48" s="13" t="s">
        <v>72</v>
      </c>
      <c r="B48" s="14" t="s">
        <v>71</v>
      </c>
      <c r="C48" s="15">
        <v>0</v>
      </c>
      <c r="D48" s="15">
        <v>0</v>
      </c>
      <c r="E48" s="12">
        <v>0</v>
      </c>
    </row>
    <row r="49" spans="1:5" ht="17.25" customHeight="1" collapsed="1" x14ac:dyDescent="0.25">
      <c r="A49" s="10" t="s">
        <v>74</v>
      </c>
      <c r="B49" s="8" t="s">
        <v>73</v>
      </c>
      <c r="C49" s="11">
        <f>C50+C51+C52</f>
        <v>400.4</v>
      </c>
      <c r="D49" s="11">
        <f>D50+D51+D52</f>
        <v>400.4</v>
      </c>
      <c r="E49" s="19">
        <f>D49*100/C49</f>
        <v>100</v>
      </c>
    </row>
    <row r="50" spans="1:5" ht="15.75" hidden="1" outlineLevel="2" x14ac:dyDescent="0.25">
      <c r="A50" s="13" t="s">
        <v>76</v>
      </c>
      <c r="B50" s="14" t="s">
        <v>75</v>
      </c>
      <c r="C50" s="15">
        <v>0</v>
      </c>
      <c r="D50" s="15">
        <v>0</v>
      </c>
      <c r="E50" s="12">
        <v>0</v>
      </c>
    </row>
    <row r="51" spans="1:5" ht="15.75" outlineLevel="2" x14ac:dyDescent="0.25">
      <c r="A51" s="13" t="s">
        <v>78</v>
      </c>
      <c r="B51" s="14" t="s">
        <v>77</v>
      </c>
      <c r="C51" s="15">
        <v>400.4</v>
      </c>
      <c r="D51" s="15">
        <v>400.4</v>
      </c>
      <c r="E51" s="12">
        <f t="shared" si="0"/>
        <v>100</v>
      </c>
    </row>
    <row r="52" spans="1:5" ht="15.75" hidden="1" outlineLevel="2" x14ac:dyDescent="0.25">
      <c r="A52" s="13" t="s">
        <v>80</v>
      </c>
      <c r="B52" s="14" t="s">
        <v>79</v>
      </c>
      <c r="C52" s="15">
        <v>0</v>
      </c>
      <c r="D52" s="15">
        <v>0</v>
      </c>
      <c r="E52" s="12">
        <v>0</v>
      </c>
    </row>
    <row r="53" spans="1:5" ht="33.75" hidden="1" customHeight="1" x14ac:dyDescent="0.25">
      <c r="A53" s="10" t="s">
        <v>82</v>
      </c>
      <c r="B53" s="8" t="s">
        <v>81</v>
      </c>
      <c r="C53" s="11">
        <f>C54+C55</f>
        <v>0</v>
      </c>
      <c r="D53" s="11">
        <f>D54+D55</f>
        <v>0</v>
      </c>
      <c r="E53" s="19">
        <v>0</v>
      </c>
    </row>
    <row r="54" spans="1:5" ht="15.75" hidden="1" outlineLevel="2" x14ac:dyDescent="0.25">
      <c r="A54" s="13" t="s">
        <v>84</v>
      </c>
      <c r="B54" s="14" t="s">
        <v>83</v>
      </c>
      <c r="C54" s="15">
        <v>0</v>
      </c>
      <c r="D54" s="15">
        <v>0</v>
      </c>
      <c r="E54" s="12">
        <v>0</v>
      </c>
    </row>
    <row r="55" spans="1:5" ht="24" hidden="1" customHeight="1" outlineLevel="2" x14ac:dyDescent="0.25">
      <c r="A55" s="13" t="s">
        <v>86</v>
      </c>
      <c r="B55" s="14" t="s">
        <v>85</v>
      </c>
      <c r="C55" s="15">
        <v>0</v>
      </c>
      <c r="D55" s="15">
        <v>0</v>
      </c>
      <c r="E55" s="12">
        <v>0</v>
      </c>
    </row>
    <row r="56" spans="1:5" ht="65.25" hidden="1" customHeight="1" x14ac:dyDescent="0.25">
      <c r="A56" s="10" t="s">
        <v>88</v>
      </c>
      <c r="B56" s="8" t="s">
        <v>87</v>
      </c>
      <c r="C56" s="11">
        <f>C57+C58</f>
        <v>0</v>
      </c>
      <c r="D56" s="11">
        <f>D57+D58</f>
        <v>0</v>
      </c>
      <c r="E56" s="19">
        <v>0</v>
      </c>
    </row>
    <row r="57" spans="1:5" ht="51" hidden="1" customHeight="1" outlineLevel="2" x14ac:dyDescent="0.25">
      <c r="A57" s="13" t="s">
        <v>90</v>
      </c>
      <c r="B57" s="14" t="s">
        <v>89</v>
      </c>
      <c r="C57" s="15">
        <v>0</v>
      </c>
      <c r="D57" s="15">
        <v>0</v>
      </c>
      <c r="E57" s="12">
        <v>0</v>
      </c>
    </row>
    <row r="58" spans="1:5" ht="31.5" hidden="1" outlineLevel="2" x14ac:dyDescent="0.25">
      <c r="A58" s="13" t="s">
        <v>92</v>
      </c>
      <c r="B58" s="14" t="s">
        <v>91</v>
      </c>
      <c r="C58" s="15">
        <v>0</v>
      </c>
      <c r="D58" s="15">
        <v>0</v>
      </c>
      <c r="E58" s="12">
        <v>0</v>
      </c>
    </row>
    <row r="59" spans="1:5" ht="15.75" x14ac:dyDescent="0.25">
      <c r="A59" s="16" t="s">
        <v>93</v>
      </c>
      <c r="B59" s="17"/>
      <c r="C59" s="18">
        <f>C9+C17+C19+C23+C28+C32+C34+C41+C44+C49+C53+C56</f>
        <v>96761.799999999988</v>
      </c>
      <c r="D59" s="18">
        <f>D9+D17+D19+D23+D28+D32+D34+D41+D44+D49+D53+D56</f>
        <v>94701.299999999988</v>
      </c>
      <c r="E59" s="19">
        <f>D59*100/C59</f>
        <v>97.870543954329079</v>
      </c>
    </row>
  </sheetData>
  <mergeCells count="2">
    <mergeCell ref="A6:E7"/>
    <mergeCell ref="C4:E4"/>
  </mergeCells>
  <pageMargins left="0.94488188976377963" right="0.55118110236220474" top="0.98425196850393704" bottom="0.98425196850393704" header="0.51181102362204722" footer="0.51181102362204722"/>
  <pageSetup paperSize="9" scale="8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Бюджет</vt:lpstr>
      <vt:lpstr>Бюджет!LAST_CELL</vt:lpstr>
      <vt:lpstr>Бюджет!SIGN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Касицкая Кристина Владимиров</dc:creator>
  <dc:description>POI HSSF rep:2.56.0.152</dc:description>
  <cp:lastModifiedBy>Ворожбитова Ольга Борисовна</cp:lastModifiedBy>
  <cp:lastPrinted>2025-04-21T11:47:43Z</cp:lastPrinted>
  <dcterms:created xsi:type="dcterms:W3CDTF">2024-03-05T07:51:16Z</dcterms:created>
  <dcterms:modified xsi:type="dcterms:W3CDTF">2025-04-21T11:47:45Z</dcterms:modified>
</cp:coreProperties>
</file>