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5- РЕШЕНИЯ 30.05.25\№ 265 Исполнение ГМР\"/>
    </mc:Choice>
  </mc:AlternateContent>
  <xr:revisionPtr revIDLastSave="0" documentId="13_ncr:1_{5C103716-D01F-4A8B-8F7C-F57EB94D60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(2)'!#REF!</definedName>
    <definedName name="LAST_CELL" localSheetId="0">'ДЧБ (2)'!$C$100</definedName>
    <definedName name="SIGN" localSheetId="0">'ДЧБ (2)'!$A$17:$E$18</definedName>
  </definedNames>
  <calcPr calcId="191029"/>
</workbook>
</file>

<file path=xl/calcChain.xml><?xml version="1.0" encoding="utf-8"?>
<calcChain xmlns="http://schemas.openxmlformats.org/spreadsheetml/2006/main">
  <c r="D95" i="2" l="1"/>
  <c r="D94" i="2"/>
  <c r="C94" i="2"/>
  <c r="B94" i="2"/>
  <c r="D92" i="2"/>
  <c r="D93" i="2"/>
  <c r="D91" i="2"/>
  <c r="C88" i="2"/>
  <c r="D88" i="2" s="1"/>
  <c r="B88" i="2"/>
  <c r="D89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64" i="2"/>
  <c r="C63" i="2"/>
  <c r="B63" i="2"/>
  <c r="D56" i="2"/>
  <c r="D57" i="2"/>
  <c r="D58" i="2"/>
  <c r="D59" i="2"/>
  <c r="D60" i="2"/>
  <c r="D61" i="2"/>
  <c r="D55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12" i="2"/>
  <c r="C11" i="2" l="1"/>
  <c r="B11" i="2"/>
  <c r="C54" i="2"/>
  <c r="B54" i="2"/>
  <c r="C90" i="2"/>
  <c r="C10" i="2" s="1"/>
  <c r="B90" i="2"/>
  <c r="B10" i="2" l="1"/>
  <c r="D90" i="2"/>
  <c r="D63" i="2"/>
  <c r="D54" i="2"/>
  <c r="D11" i="2"/>
  <c r="D10" i="2" l="1"/>
</calcChain>
</file>

<file path=xl/sharedStrings.xml><?xml version="1.0" encoding="utf-8"?>
<sst xmlns="http://schemas.openxmlformats.org/spreadsheetml/2006/main" count="97" uniqueCount="96">
  <si>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</si>
  <si>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</si>
  <si>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</si>
  <si>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</si>
  <si>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</si>
  <si>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</si>
  <si>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</si>
  <si>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</si>
  <si>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</si>
  <si>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</si>
  <si>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</si>
  <si>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</si>
  <si>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</si>
  <si>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</si>
  <si>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</si>
  <si>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</si>
  <si>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</si>
  <si>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</si>
  <si>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</si>
  <si>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</si>
  <si>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</si>
  <si>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</si>
  <si>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</si>
  <si>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</si>
  <si>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</si>
  <si>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</si>
  <si>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</si>
  <si>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</si>
  <si>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</si>
  <si>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</si>
  <si>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</si>
  <si>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Комитет финансов  Гатчинского муниципального района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</si>
  <si>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</si>
  <si>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</si>
  <si>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</si>
  <si>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</si>
  <si>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</si>
  <si>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</si>
  <si>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</si>
  <si>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</si>
  <si>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</si>
  <si>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</si>
  <si>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</si>
  <si>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организацию отдыха и оздоровления детей и подростков</t>
  </si>
  <si>
    <t>Субсидии на проведение капитального ремонта спортивных площадок (стадионов)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</si>
  <si>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</si>
  <si>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</si>
  <si>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</si>
  <si>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</si>
  <si>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</si>
  <si>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</si>
  <si>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</si>
  <si>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</si>
  <si>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</si>
  <si>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Комитет по управлению имуществом Гатчинского муниципального района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</si>
  <si>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</si>
  <si>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Доходы бюджетов муниципальных районов от возврата иными организациями остатков субсидий прошлых лет</t>
  </si>
  <si>
    <t>Межбюджетные трансферты на исполнение полномочий по муниципальному жилищному контролю</t>
  </si>
  <si>
    <t>Субсидии на организацию отдыха детей в каникулярное время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</si>
  <si>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</si>
  <si>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</si>
  <si>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</si>
  <si>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</si>
  <si>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комплексных кадастровых работ (конкурсные)</t>
  </si>
  <si>
    <t>Субсидии на создание новых мест в общеобразовательных организациях (конкурсные)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</si>
  <si>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47:25:0107016:810)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</si>
  <si>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</si>
  <si>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</si>
  <si>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Иные межбюджетные трансферты 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</si>
  <si>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</si>
  <si>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Грант за достижение показателей деятельности органов исполнительной власти субъектов Российской Федерации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</si>
  <si>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</si>
  <si>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</si>
  <si>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Гатчинского муниципального района за 2024 год</t>
  </si>
  <si>
    <t>Уточненный план на 2024 год (тыс.руб.)</t>
  </si>
  <si>
    <t>Исполнение за 2024 год (тыс.руб.)</t>
  </si>
  <si>
    <t xml:space="preserve">Гатчинского муниципального округа </t>
  </si>
  <si>
    <t>Субсидии на реализацию мероприятий по модернизации школьных систем образования</t>
  </si>
  <si>
    <t>Субвенции 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</t>
  </si>
  <si>
    <t>Субвенции по проведению информационно-аналитического наблюдения за осуществлением торговой деятельности</t>
  </si>
  <si>
    <t>Субсидии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(Обеспечены жилыми помещениями дети-сироты и дети, оставшиеся без попечения родителей, лица из числа детей-сирот и детей, оставшихся без попечения родителей)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</si>
  <si>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</si>
  <si>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</si>
  <si>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</si>
  <si>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дотации бюджетам муниципальных районов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</si>
  <si>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(Образовательные организации обеспечены материально-технической базой для внедрения цифровой образовательной среды)</t>
  </si>
  <si>
    <t>Субсидии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</si>
  <si>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Субсидии на обновление материально-технической базы столовых и пищеблоков общеобразовательных организаций (неконкурсные)</t>
  </si>
  <si>
    <t>Субвенции по предоставлению субсидии юридическим лицам (за исключением государственных (муниципальных) учреждений), индивидуальным предпринимателям, реализующим образовательные программы дошкольного образования в целях возмещения части затрат, связанных с содержанием имущества и оказанием услуг по присмотру и уходу за детьми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</si>
  <si>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</si>
  <si>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</si>
  <si>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Контрольно - счетная палата Гатчинского муниципального района</t>
  </si>
  <si>
    <t xml:space="preserve"> по осуществлению финансового контроля бюджетов поселений</t>
  </si>
  <si>
    <t>Межбюджетные трансферты на исполнение полномочий по организации бухгалтерского обслуживания муниципальных бюджетных учреждений культуры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</si>
  <si>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образований)</t>
  </si>
  <si>
    <t xml:space="preserve">                                                от   30.05.2025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</si>
</sst>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/>
    <xf numFmtId="0" fontId="1" fillId="0" borderId="0" xfId="0" applyFont="1" applyAlignment="1">
      <alignment horizontal="right"/>
    </xf>
    <xf numFmtId="1" fontId="1" fillId="0" borderId="0" xfId="0" applyNumberFormat="1" applyFont="1"/>
    <xf numFmtId="49" fontId="3" fillId="0" borderId="1" xfId="0" applyNumberFormat="1" applyFont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right" wrapText="1"/>
    </xf>
    <xf numFmtId="167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167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 applyAlignment="1">
      <alignment horizontal="right" wrapText="1"/>
    </xf>
    <xf numFmtId="166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49" fontId="8" fillId="2" borderId="2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right" wrapText="1"/>
    </xf>
    <xf numFmtId="166" fontId="5" fillId="2" borderId="1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left"/>
    </xf>
    <xf numFmtId="167" fontId="5" fillId="2" borderId="1" xfId="0" applyNumberFormat="1" applyFont="1" applyFill="1" applyBorder="1"/>
    <xf numFmtId="166" fontId="8" fillId="2" borderId="1" xfId="0" applyNumberFormat="1" applyFont="1" applyFill="1" applyBorder="1"/>
    <xf numFmtId="165" fontId="3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/>
    <xf numFmtId="167" fontId="3" fillId="2" borderId="1" xfId="0" applyNumberFormat="1" applyFont="1" applyFill="1" applyBorder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96"/>
  <sheetViews>
    <sheetView showGridLines="0" tabSelected="1" workbookViewId="0">
      <selection activeCell="E6" sqref="E6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39" t="s">
        <v>4</v>
      </c>
      <c r="D2" s="40"/>
      <c r="E2" s="2"/>
      <c r="F2" s="3"/>
      <c r="G2" s="3"/>
    </row>
    <row r="3" spans="1:7" ht="15.75" x14ac:dyDescent="0.25">
      <c r="A3" s="7"/>
      <c r="B3" s="41" t="s">
        <v>76</v>
      </c>
      <c r="C3" s="40"/>
      <c r="D3" s="40"/>
      <c r="E3" s="4"/>
      <c r="F3" s="4"/>
      <c r="G3" s="4"/>
    </row>
    <row r="4" spans="1:7" ht="15.75" x14ac:dyDescent="0.25">
      <c r="A4" s="42" t="s">
        <v>95</v>
      </c>
      <c r="B4" s="42"/>
      <c r="C4" s="42"/>
      <c r="D4" s="42"/>
    </row>
    <row r="5" spans="1:7" x14ac:dyDescent="0.2">
      <c r="A5" s="37"/>
      <c r="B5" s="37"/>
      <c r="C5" s="37"/>
    </row>
    <row r="6" spans="1:7" ht="18.75" x14ac:dyDescent="0.2">
      <c r="A6" s="38" t="s">
        <v>0</v>
      </c>
      <c r="B6" s="38"/>
      <c r="C6" s="38"/>
      <c r="D6" s="38"/>
    </row>
    <row r="7" spans="1:7" ht="18.75" x14ac:dyDescent="0.2">
      <c r="A7" s="38" t="s">
        <v>73</v>
      </c>
      <c r="B7" s="38"/>
      <c r="C7" s="38"/>
      <c r="D7" s="38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74</v>
      </c>
      <c r="C9" s="10" t="s">
        <v>75</v>
      </c>
      <c r="D9" s="10" t="s">
        <v>1</v>
      </c>
      <c r="E9" s="11"/>
      <c r="F9" s="11"/>
    </row>
    <row r="10" spans="1:7" ht="15.75" x14ac:dyDescent="0.25">
      <c r="A10" s="31" t="s">
        <v>5</v>
      </c>
      <c r="B10" s="32">
        <f>SUM(B11+B54+B63+B90+B94+B88)</f>
        <v>6824173.3999999994</v>
      </c>
      <c r="C10" s="29">
        <f>SUM(C11+C54+C63+C90+C94+C88)</f>
        <v>6729400.9000000004</v>
      </c>
      <c r="D10" s="30">
        <f>SUM(C10/B10*100)</f>
        <v>98.611223741764846</v>
      </c>
    </row>
    <row r="11" spans="1:7" ht="15.75" outlineLevel="1" x14ac:dyDescent="0.25">
      <c r="A11" s="21" t="s">
        <v>6</v>
      </c>
      <c r="B11" s="22">
        <f>SUM(B12:B53)</f>
        <v>1759962.4</v>
      </c>
      <c r="C11" s="23">
        <f>SUM(C12:C53)</f>
        <v>1702616.7000000002</v>
      </c>
      <c r="D11" s="24">
        <f>SUM(C11/B11*100)</f>
        <v>96.74165198074688</v>
      </c>
    </row>
    <row r="12" spans="1:7" ht="31.5" outlineLevel="1" x14ac:dyDescent="0.25">
      <c r="A12" s="14" t="s">
        <v>7</v>
      </c>
      <c r="B12" s="15">
        <v>145600</v>
      </c>
      <c r="C12" s="15">
        <v>145600</v>
      </c>
      <c r="D12" s="19">
        <f>SUM(C12/B12*100)</f>
        <v>100</v>
      </c>
    </row>
    <row r="13" spans="1:7" ht="31.5" outlineLevel="1" x14ac:dyDescent="0.25">
      <c r="A13" s="14" t="s">
        <v>50</v>
      </c>
      <c r="B13" s="15">
        <v>27501.200000000001</v>
      </c>
      <c r="C13" s="15">
        <v>27501.200000000001</v>
      </c>
      <c r="D13" s="19">
        <f t="shared" ref="D13:D51" si="0">SUM(C13/B13*100)</f>
        <v>100</v>
      </c>
    </row>
    <row r="14" spans="1:7" ht="47.25" outlineLevel="1" x14ac:dyDescent="0.25">
      <c r="A14" s="14" t="s">
        <v>8</v>
      </c>
      <c r="B14" s="15">
        <v>9485.9</v>
      </c>
      <c r="C14" s="15">
        <v>8587.7000000000007</v>
      </c>
      <c r="D14" s="19">
        <f t="shared" si="0"/>
        <v>90.531209479332503</v>
      </c>
    </row>
    <row r="15" spans="1:7" ht="31.5" outlineLevel="1" x14ac:dyDescent="0.25">
      <c r="A15" s="14" t="s">
        <v>64</v>
      </c>
      <c r="B15" s="15">
        <v>556596.5</v>
      </c>
      <c r="C15" s="15">
        <v>556596.5</v>
      </c>
      <c r="D15" s="19">
        <f t="shared" si="0"/>
        <v>100</v>
      </c>
    </row>
    <row r="16" spans="1:7" ht="126" outlineLevel="1" x14ac:dyDescent="0.25">
      <c r="A16" s="16" t="s">
        <v>65</v>
      </c>
      <c r="B16" s="15">
        <v>416375.9</v>
      </c>
      <c r="C16" s="15">
        <v>405988.7</v>
      </c>
      <c r="D16" s="19">
        <f t="shared" si="0"/>
        <v>97.505331120268963</v>
      </c>
    </row>
    <row r="17" spans="1:4" ht="31.5" outlineLevel="1" x14ac:dyDescent="0.25">
      <c r="A17" s="14" t="s">
        <v>77</v>
      </c>
      <c r="B17" s="15">
        <v>81060.600000000006</v>
      </c>
      <c r="C17" s="15">
        <v>77796.399999999994</v>
      </c>
      <c r="D17" s="19">
        <f t="shared" si="0"/>
        <v>95.973136147524187</v>
      </c>
    </row>
    <row r="18" spans="1:4" ht="47.25" outlineLevel="1" x14ac:dyDescent="0.25">
      <c r="A18" s="14" t="s">
        <v>9</v>
      </c>
      <c r="B18" s="15">
        <v>104418.8</v>
      </c>
      <c r="C18" s="15">
        <v>81682.399999999994</v>
      </c>
      <c r="D18" s="19">
        <f t="shared" si="0"/>
        <v>78.225760112163698</v>
      </c>
    </row>
    <row r="19" spans="1:4" ht="78.75" outlineLevel="1" x14ac:dyDescent="0.25">
      <c r="A19" s="16" t="s">
        <v>55</v>
      </c>
      <c r="B19" s="15">
        <v>2871</v>
      </c>
      <c r="C19" s="15">
        <v>2871</v>
      </c>
      <c r="D19" s="19">
        <f t="shared" si="0"/>
        <v>100</v>
      </c>
    </row>
    <row r="20" spans="1:4" ht="47.25" outlineLevel="1" x14ac:dyDescent="0.25">
      <c r="A20" s="14" t="s">
        <v>66</v>
      </c>
      <c r="B20" s="15">
        <v>1648.9</v>
      </c>
      <c r="C20" s="15">
        <v>1648.9</v>
      </c>
      <c r="D20" s="19">
        <f t="shared" si="0"/>
        <v>100</v>
      </c>
    </row>
    <row r="21" spans="1:4" ht="47.25" outlineLevel="1" x14ac:dyDescent="0.25">
      <c r="A21" s="14" t="s">
        <v>10</v>
      </c>
      <c r="B21" s="15">
        <v>702</v>
      </c>
      <c r="C21" s="15">
        <v>702</v>
      </c>
      <c r="D21" s="19">
        <f t="shared" si="0"/>
        <v>100</v>
      </c>
    </row>
    <row r="22" spans="1:4" ht="31.5" outlineLevel="1" x14ac:dyDescent="0.25">
      <c r="A22" s="14" t="s">
        <v>11</v>
      </c>
      <c r="B22" s="15">
        <v>36995.300000000003</v>
      </c>
      <c r="C22" s="15">
        <v>36995.300000000003</v>
      </c>
      <c r="D22" s="19">
        <f t="shared" si="0"/>
        <v>100</v>
      </c>
    </row>
    <row r="23" spans="1:4" ht="31.5" outlineLevel="1" x14ac:dyDescent="0.25">
      <c r="A23" s="14" t="s">
        <v>12</v>
      </c>
      <c r="B23" s="15">
        <v>1964.9</v>
      </c>
      <c r="C23" s="15">
        <v>1964.9</v>
      </c>
      <c r="D23" s="19">
        <f t="shared" si="0"/>
        <v>100</v>
      </c>
    </row>
    <row r="24" spans="1:4" ht="31.5" outlineLevel="1" x14ac:dyDescent="0.25">
      <c r="A24" s="14" t="s">
        <v>26</v>
      </c>
      <c r="B24" s="15">
        <v>39922.300000000003</v>
      </c>
      <c r="C24" s="15">
        <v>35180</v>
      </c>
      <c r="D24" s="19">
        <f t="shared" si="0"/>
        <v>88.121175383181821</v>
      </c>
    </row>
    <row r="25" spans="1:4" ht="47.25" outlineLevel="1" x14ac:dyDescent="0.25">
      <c r="A25" s="14" t="s">
        <v>27</v>
      </c>
      <c r="B25" s="15">
        <v>90090</v>
      </c>
      <c r="C25" s="15">
        <v>87456.8</v>
      </c>
      <c r="D25" s="19">
        <f t="shared" si="0"/>
        <v>97.077145077145076</v>
      </c>
    </row>
    <row r="26" spans="1:4" ht="110.25" outlineLevel="1" x14ac:dyDescent="0.25">
      <c r="A26" s="16" t="s">
        <v>13</v>
      </c>
      <c r="B26" s="15">
        <v>1929.8</v>
      </c>
      <c r="C26" s="15">
        <v>1817.3</v>
      </c>
      <c r="D26" s="19">
        <f t="shared" si="0"/>
        <v>94.170380350295375</v>
      </c>
    </row>
    <row r="27" spans="1:4" ht="47.25" outlineLevel="1" x14ac:dyDescent="0.25">
      <c r="A27" s="14" t="s">
        <v>24</v>
      </c>
      <c r="B27" s="15">
        <v>232.2</v>
      </c>
      <c r="C27" s="15">
        <v>232.1</v>
      </c>
      <c r="D27" s="19">
        <f t="shared" si="0"/>
        <v>99.956933677863915</v>
      </c>
    </row>
    <row r="28" spans="1:4" ht="94.5" outlineLevel="1" x14ac:dyDescent="0.25">
      <c r="A28" s="16" t="s">
        <v>78</v>
      </c>
      <c r="B28" s="15">
        <v>80</v>
      </c>
      <c r="C28" s="15">
        <v>80</v>
      </c>
      <c r="D28" s="19">
        <f t="shared" si="0"/>
        <v>100</v>
      </c>
    </row>
    <row r="29" spans="1:4" ht="47.25" outlineLevel="1" x14ac:dyDescent="0.25">
      <c r="A29" s="14" t="s">
        <v>14</v>
      </c>
      <c r="B29" s="15">
        <v>132</v>
      </c>
      <c r="C29" s="15">
        <v>56.6</v>
      </c>
      <c r="D29" s="19">
        <f t="shared" si="0"/>
        <v>42.878787878787875</v>
      </c>
    </row>
    <row r="30" spans="1:4" ht="157.5" outlineLevel="1" x14ac:dyDescent="0.25">
      <c r="A30" s="16" t="s">
        <v>15</v>
      </c>
      <c r="B30" s="15">
        <v>6600</v>
      </c>
      <c r="C30" s="15">
        <v>5637.1</v>
      </c>
      <c r="D30" s="19">
        <f t="shared" si="0"/>
        <v>85.410606060606071</v>
      </c>
    </row>
    <row r="31" spans="1:4" ht="47.25" outlineLevel="1" x14ac:dyDescent="0.25">
      <c r="A31" s="14" t="s">
        <v>16</v>
      </c>
      <c r="B31" s="15">
        <v>326</v>
      </c>
      <c r="C31" s="15">
        <v>326</v>
      </c>
      <c r="D31" s="19">
        <f t="shared" si="0"/>
        <v>100</v>
      </c>
    </row>
    <row r="32" spans="1:4" ht="47.25" outlineLevel="1" x14ac:dyDescent="0.25">
      <c r="A32" s="14" t="s">
        <v>17</v>
      </c>
      <c r="B32" s="15">
        <v>2072</v>
      </c>
      <c r="C32" s="15">
        <v>2071.8000000000002</v>
      </c>
      <c r="D32" s="19">
        <f t="shared" si="0"/>
        <v>99.990347490347503</v>
      </c>
    </row>
    <row r="33" spans="1:4" ht="63" outlineLevel="1" x14ac:dyDescent="0.25">
      <c r="A33" s="14" t="s">
        <v>18</v>
      </c>
      <c r="B33" s="15">
        <v>9071.4</v>
      </c>
      <c r="C33" s="15">
        <v>9071.4</v>
      </c>
      <c r="D33" s="19">
        <f t="shared" si="0"/>
        <v>100</v>
      </c>
    </row>
    <row r="34" spans="1:4" ht="47.25" outlineLevel="1" x14ac:dyDescent="0.25">
      <c r="A34" s="14" t="s">
        <v>19</v>
      </c>
      <c r="B34" s="15">
        <v>1159.3</v>
      </c>
      <c r="C34" s="15">
        <v>1159.3</v>
      </c>
      <c r="D34" s="19">
        <f t="shared" si="0"/>
        <v>100</v>
      </c>
    </row>
    <row r="35" spans="1:4" ht="47.25" outlineLevel="1" x14ac:dyDescent="0.25">
      <c r="A35" s="14" t="s">
        <v>20</v>
      </c>
      <c r="B35" s="15">
        <v>3390</v>
      </c>
      <c r="C35" s="15">
        <v>3390</v>
      </c>
      <c r="D35" s="19">
        <f t="shared" si="0"/>
        <v>100</v>
      </c>
    </row>
    <row r="36" spans="1:4" ht="63" outlineLevel="1" x14ac:dyDescent="0.25">
      <c r="A36" s="14" t="s">
        <v>21</v>
      </c>
      <c r="B36" s="15">
        <v>25200</v>
      </c>
      <c r="C36" s="15">
        <v>25200</v>
      </c>
      <c r="D36" s="19">
        <f t="shared" si="0"/>
        <v>100</v>
      </c>
    </row>
    <row r="37" spans="1:4" ht="31.5" outlineLevel="1" x14ac:dyDescent="0.25">
      <c r="A37" s="14" t="s">
        <v>22</v>
      </c>
      <c r="B37" s="15">
        <v>1827.1</v>
      </c>
      <c r="C37" s="15">
        <v>1827.1</v>
      </c>
      <c r="D37" s="19">
        <f t="shared" si="0"/>
        <v>100</v>
      </c>
    </row>
    <row r="38" spans="1:4" ht="47.25" outlineLevel="1" x14ac:dyDescent="0.25">
      <c r="A38" s="14" t="s">
        <v>23</v>
      </c>
      <c r="B38" s="15">
        <v>4067</v>
      </c>
      <c r="C38" s="15">
        <v>4067</v>
      </c>
      <c r="D38" s="19">
        <f t="shared" si="0"/>
        <v>100</v>
      </c>
    </row>
    <row r="39" spans="1:4" ht="78.75" outlineLevel="1" x14ac:dyDescent="0.25">
      <c r="A39" s="16" t="s">
        <v>80</v>
      </c>
      <c r="B39" s="15">
        <v>1196.4000000000001</v>
      </c>
      <c r="C39" s="15">
        <v>1196.4000000000001</v>
      </c>
      <c r="D39" s="19">
        <f t="shared" si="0"/>
        <v>100</v>
      </c>
    </row>
    <row r="40" spans="1:4" ht="47.25" outlineLevel="1" x14ac:dyDescent="0.25">
      <c r="A40" s="14" t="s">
        <v>28</v>
      </c>
      <c r="B40" s="15">
        <v>158514.20000000001</v>
      </c>
      <c r="C40" s="15">
        <v>156496.70000000001</v>
      </c>
      <c r="D40" s="19">
        <f t="shared" si="0"/>
        <v>98.727243363686028</v>
      </c>
    </row>
    <row r="41" spans="1:4" ht="47.25" outlineLevel="1" x14ac:dyDescent="0.25">
      <c r="A41" s="14" t="s">
        <v>25</v>
      </c>
      <c r="B41" s="15">
        <v>1230.8</v>
      </c>
      <c r="C41" s="15">
        <v>1230.8</v>
      </c>
      <c r="D41" s="19">
        <f t="shared" si="0"/>
        <v>100</v>
      </c>
    </row>
    <row r="42" spans="1:4" ht="31.5" outlineLevel="1" x14ac:dyDescent="0.25">
      <c r="A42" s="14" t="s">
        <v>79</v>
      </c>
      <c r="B42" s="15">
        <v>678.5</v>
      </c>
      <c r="C42" s="15">
        <v>678.5</v>
      </c>
      <c r="D42" s="19">
        <f t="shared" si="0"/>
        <v>100</v>
      </c>
    </row>
    <row r="43" spans="1:4" ht="47.25" outlineLevel="1" x14ac:dyDescent="0.25">
      <c r="A43" s="14" t="s">
        <v>29</v>
      </c>
      <c r="B43" s="15">
        <v>109.4</v>
      </c>
      <c r="C43" s="15">
        <v>109.4</v>
      </c>
      <c r="D43" s="19">
        <f t="shared" si="0"/>
        <v>100</v>
      </c>
    </row>
    <row r="44" spans="1:4" ht="47.25" outlineLevel="1" x14ac:dyDescent="0.25">
      <c r="A44" s="14" t="s">
        <v>81</v>
      </c>
      <c r="B44" s="15">
        <v>2687.7</v>
      </c>
      <c r="C44" s="15">
        <v>0</v>
      </c>
      <c r="D44" s="19">
        <f t="shared" si="0"/>
        <v>0</v>
      </c>
    </row>
    <row r="45" spans="1:4" ht="63" outlineLevel="1" x14ac:dyDescent="0.25">
      <c r="A45" s="14" t="s">
        <v>82</v>
      </c>
      <c r="B45" s="15">
        <v>2601</v>
      </c>
      <c r="C45" s="15">
        <v>0</v>
      </c>
      <c r="D45" s="19">
        <f t="shared" si="0"/>
        <v>0</v>
      </c>
    </row>
    <row r="46" spans="1:4" ht="47.25" outlineLevel="1" x14ac:dyDescent="0.25">
      <c r="A46" s="14" t="s">
        <v>30</v>
      </c>
      <c r="B46" s="15">
        <v>9864.7000000000007</v>
      </c>
      <c r="C46" s="15">
        <v>9864.7000000000007</v>
      </c>
      <c r="D46" s="19">
        <f t="shared" si="0"/>
        <v>100</v>
      </c>
    </row>
    <row r="47" spans="1:4" ht="31.5" outlineLevel="1" x14ac:dyDescent="0.25">
      <c r="A47" s="14" t="s">
        <v>67</v>
      </c>
      <c r="B47" s="15">
        <v>5108.6000000000004</v>
      </c>
      <c r="C47" s="15">
        <v>5108.6000000000004</v>
      </c>
      <c r="D47" s="19">
        <f t="shared" si="0"/>
        <v>100</v>
      </c>
    </row>
    <row r="48" spans="1:4" ht="78.75" outlineLevel="1" x14ac:dyDescent="0.25">
      <c r="A48" s="16" t="s">
        <v>68</v>
      </c>
      <c r="B48" s="15">
        <v>2071.3000000000002</v>
      </c>
      <c r="C48" s="15">
        <v>2071.3000000000002</v>
      </c>
      <c r="D48" s="19">
        <f t="shared" si="0"/>
        <v>100</v>
      </c>
    </row>
    <row r="49" spans="1:5" ht="31.5" outlineLevel="1" x14ac:dyDescent="0.25">
      <c r="A49" s="17" t="s">
        <v>57</v>
      </c>
      <c r="B49" s="18">
        <v>1271.2</v>
      </c>
      <c r="C49" s="18">
        <v>1271.2</v>
      </c>
      <c r="D49" s="19">
        <f t="shared" si="0"/>
        <v>100</v>
      </c>
    </row>
    <row r="50" spans="1:5" ht="31.5" outlineLevel="1" x14ac:dyDescent="0.25">
      <c r="A50" s="17" t="s">
        <v>35</v>
      </c>
      <c r="B50" s="18">
        <v>1235.2</v>
      </c>
      <c r="C50" s="18">
        <v>1235.2</v>
      </c>
      <c r="D50" s="19">
        <f t="shared" si="0"/>
        <v>100</v>
      </c>
    </row>
    <row r="51" spans="1:5" ht="31.5" outlineLevel="1" x14ac:dyDescent="0.25">
      <c r="A51" s="17" t="s">
        <v>37</v>
      </c>
      <c r="B51" s="18">
        <v>2073.3000000000002</v>
      </c>
      <c r="C51" s="18">
        <v>2073.3000000000002</v>
      </c>
      <c r="D51" s="19">
        <f t="shared" si="0"/>
        <v>100</v>
      </c>
    </row>
    <row r="52" spans="1:5" ht="31.5" outlineLevel="1" x14ac:dyDescent="0.25">
      <c r="A52" s="17" t="s">
        <v>56</v>
      </c>
      <c r="B52" s="18"/>
      <c r="C52" s="18">
        <v>35.299999999999997</v>
      </c>
      <c r="D52" s="19"/>
    </row>
    <row r="53" spans="1:5" ht="47.25" outlineLevel="1" x14ac:dyDescent="0.25">
      <c r="A53" s="17" t="s">
        <v>83</v>
      </c>
      <c r="B53" s="18"/>
      <c r="C53" s="18">
        <v>-4262.2</v>
      </c>
      <c r="D53" s="19"/>
    </row>
    <row r="54" spans="1:5" ht="15.75" outlineLevel="1" x14ac:dyDescent="0.25">
      <c r="A54" s="21" t="s">
        <v>31</v>
      </c>
      <c r="B54" s="25">
        <f>SUM(B55:B62)</f>
        <v>638488.90000000014</v>
      </c>
      <c r="C54" s="25">
        <f>SUM(C55:C62)</f>
        <v>639843.90000000014</v>
      </c>
      <c r="D54" s="24">
        <f>SUM(C54/B54*100)</f>
        <v>100.21221982089274</v>
      </c>
    </row>
    <row r="55" spans="1:5" ht="31.5" outlineLevel="1" x14ac:dyDescent="0.25">
      <c r="A55" s="17" t="s">
        <v>69</v>
      </c>
      <c r="B55" s="18">
        <v>277534.90000000002</v>
      </c>
      <c r="C55" s="18">
        <v>277534.90000000002</v>
      </c>
      <c r="D55" s="19">
        <f>SUM(C55/B55*100)</f>
        <v>100</v>
      </c>
    </row>
    <row r="56" spans="1:5" ht="15.75" outlineLevel="1" x14ac:dyDescent="0.25">
      <c r="A56" s="17" t="s">
        <v>84</v>
      </c>
      <c r="B56" s="18">
        <v>6352.4</v>
      </c>
      <c r="C56" s="18">
        <v>6352.4</v>
      </c>
      <c r="D56" s="19">
        <f t="shared" ref="D56:D61" si="1">SUM(C56/B56*100)</f>
        <v>100</v>
      </c>
    </row>
    <row r="57" spans="1:5" ht="31.5" outlineLevel="1" x14ac:dyDescent="0.25">
      <c r="A57" s="17" t="s">
        <v>32</v>
      </c>
      <c r="B57" s="18">
        <v>20685</v>
      </c>
      <c r="C57" s="18">
        <v>20685</v>
      </c>
      <c r="D57" s="19">
        <f t="shared" si="1"/>
        <v>100</v>
      </c>
    </row>
    <row r="58" spans="1:5" ht="63" outlineLevel="1" x14ac:dyDescent="0.25">
      <c r="A58" s="17" t="s">
        <v>33</v>
      </c>
      <c r="B58" s="18">
        <v>323068.5</v>
      </c>
      <c r="C58" s="18">
        <v>323068.5</v>
      </c>
      <c r="D58" s="19">
        <f t="shared" si="1"/>
        <v>100</v>
      </c>
    </row>
    <row r="59" spans="1:5" ht="31.5" x14ac:dyDescent="0.25">
      <c r="A59" s="17" t="s">
        <v>34</v>
      </c>
      <c r="B59" s="18">
        <v>3124.9</v>
      </c>
      <c r="C59" s="18">
        <v>3124.9</v>
      </c>
      <c r="D59" s="19">
        <f t="shared" si="1"/>
        <v>100</v>
      </c>
    </row>
    <row r="60" spans="1:5" ht="31.5" outlineLevel="1" x14ac:dyDescent="0.25">
      <c r="A60" s="17" t="s">
        <v>36</v>
      </c>
      <c r="B60" s="18">
        <v>2593.9</v>
      </c>
      <c r="C60" s="18">
        <v>2593.9</v>
      </c>
      <c r="D60" s="19">
        <f t="shared" si="1"/>
        <v>100</v>
      </c>
    </row>
    <row r="61" spans="1:5" ht="31.5" outlineLevel="1" x14ac:dyDescent="0.25">
      <c r="A61" s="17" t="s">
        <v>70</v>
      </c>
      <c r="B61" s="18">
        <v>5129.3</v>
      </c>
      <c r="C61" s="18">
        <v>5129.3</v>
      </c>
      <c r="D61" s="19">
        <f t="shared" si="1"/>
        <v>100</v>
      </c>
    </row>
    <row r="62" spans="1:5" ht="45.75" customHeight="1" outlineLevel="1" x14ac:dyDescent="0.25">
      <c r="A62" s="17" t="s">
        <v>38</v>
      </c>
      <c r="B62" s="18"/>
      <c r="C62" s="18">
        <v>1355</v>
      </c>
      <c r="D62" s="19"/>
    </row>
    <row r="63" spans="1:5" ht="15.75" outlineLevel="1" x14ac:dyDescent="0.25">
      <c r="A63" s="26" t="s">
        <v>39</v>
      </c>
      <c r="B63" s="25">
        <f>SUM(B64:B87)</f>
        <v>4396608.6999999993</v>
      </c>
      <c r="C63" s="25">
        <f>SUM(C64:C87)</f>
        <v>4359300.1999999993</v>
      </c>
      <c r="D63" s="24">
        <f>SUM(C63/B63*100)</f>
        <v>99.151425506663799</v>
      </c>
    </row>
    <row r="64" spans="1:5" ht="110.25" outlineLevel="1" x14ac:dyDescent="0.25">
      <c r="A64" s="27" t="s">
        <v>86</v>
      </c>
      <c r="B64" s="18">
        <v>983.8</v>
      </c>
      <c r="C64" s="18">
        <v>868.1</v>
      </c>
      <c r="D64" s="20">
        <f>SUM(C64/B64*100)</f>
        <v>88.239479569018101</v>
      </c>
      <c r="E64" s="13"/>
    </row>
    <row r="65" spans="1:4" ht="110.25" outlineLevel="1" x14ac:dyDescent="0.25">
      <c r="A65" s="27" t="s">
        <v>71</v>
      </c>
      <c r="B65" s="18">
        <v>10810.4</v>
      </c>
      <c r="C65" s="18">
        <v>10097.299999999999</v>
      </c>
      <c r="D65" s="20">
        <f t="shared" ref="D65:D86" si="2">SUM(C65/B65*100)</f>
        <v>93.403574335824757</v>
      </c>
    </row>
    <row r="66" spans="1:4" ht="78.75" outlineLevel="1" x14ac:dyDescent="0.25">
      <c r="A66" s="27" t="s">
        <v>85</v>
      </c>
      <c r="B66" s="18">
        <v>13527.7</v>
      </c>
      <c r="C66" s="18">
        <v>12395.4</v>
      </c>
      <c r="D66" s="20">
        <f t="shared" si="2"/>
        <v>91.629767070529354</v>
      </c>
    </row>
    <row r="67" spans="1:4" ht="31.5" outlineLevel="1" x14ac:dyDescent="0.25">
      <c r="A67" s="28" t="s">
        <v>40</v>
      </c>
      <c r="B67" s="18">
        <v>3870</v>
      </c>
      <c r="C67" s="18">
        <v>3870</v>
      </c>
      <c r="D67" s="20">
        <f t="shared" si="2"/>
        <v>100</v>
      </c>
    </row>
    <row r="68" spans="1:4" ht="31.5" outlineLevel="1" x14ac:dyDescent="0.25">
      <c r="A68" s="28" t="s">
        <v>41</v>
      </c>
      <c r="B68" s="18">
        <v>17014.599999999999</v>
      </c>
      <c r="C68" s="18">
        <v>17014.599999999999</v>
      </c>
      <c r="D68" s="20">
        <f t="shared" si="2"/>
        <v>100</v>
      </c>
    </row>
    <row r="69" spans="1:4" ht="31.5" outlineLevel="1" x14ac:dyDescent="0.25">
      <c r="A69" s="28" t="s">
        <v>42</v>
      </c>
      <c r="B69" s="18">
        <v>4003.3</v>
      </c>
      <c r="C69" s="18">
        <v>4003.3</v>
      </c>
      <c r="D69" s="20">
        <f t="shared" si="2"/>
        <v>100</v>
      </c>
    </row>
    <row r="70" spans="1:4" ht="15.75" outlineLevel="1" x14ac:dyDescent="0.25">
      <c r="A70" s="28" t="s">
        <v>43</v>
      </c>
      <c r="B70" s="18">
        <v>4225.8</v>
      </c>
      <c r="C70" s="18">
        <v>4225.8</v>
      </c>
      <c r="D70" s="20">
        <f t="shared" si="2"/>
        <v>100</v>
      </c>
    </row>
    <row r="71" spans="1:4" ht="31.5" outlineLevel="1" x14ac:dyDescent="0.25">
      <c r="A71" s="28" t="s">
        <v>58</v>
      </c>
      <c r="B71" s="18">
        <v>9973.7999999999993</v>
      </c>
      <c r="C71" s="18">
        <v>9973.7999999999993</v>
      </c>
      <c r="D71" s="20">
        <f t="shared" si="2"/>
        <v>100</v>
      </c>
    </row>
    <row r="72" spans="1:4" ht="31.5" outlineLevel="1" x14ac:dyDescent="0.25">
      <c r="A72" s="28" t="s">
        <v>44</v>
      </c>
      <c r="B72" s="18">
        <v>22727.7</v>
      </c>
      <c r="C72" s="18">
        <v>22727.7</v>
      </c>
      <c r="D72" s="20">
        <f t="shared" si="2"/>
        <v>100</v>
      </c>
    </row>
    <row r="73" spans="1:4" ht="31.5" outlineLevel="1" x14ac:dyDescent="0.25">
      <c r="A73" s="28" t="s">
        <v>87</v>
      </c>
      <c r="B73" s="18">
        <v>8461.5</v>
      </c>
      <c r="C73" s="18">
        <v>8461.5</v>
      </c>
      <c r="D73" s="20">
        <f t="shared" si="2"/>
        <v>100</v>
      </c>
    </row>
    <row r="74" spans="1:4" ht="31.5" outlineLevel="1" x14ac:dyDescent="0.25">
      <c r="A74" s="28" t="s">
        <v>45</v>
      </c>
      <c r="B74" s="18">
        <v>1594156.5</v>
      </c>
      <c r="C74" s="18">
        <v>1594156.5</v>
      </c>
      <c r="D74" s="20">
        <f t="shared" si="2"/>
        <v>100</v>
      </c>
    </row>
    <row r="75" spans="1:4" ht="63" outlineLevel="1" x14ac:dyDescent="0.25">
      <c r="A75" s="28" t="s">
        <v>46</v>
      </c>
      <c r="B75" s="18">
        <v>21595.8</v>
      </c>
      <c r="C75" s="18">
        <v>18648</v>
      </c>
      <c r="D75" s="20">
        <f t="shared" si="2"/>
        <v>86.350123635151277</v>
      </c>
    </row>
    <row r="76" spans="1:4" ht="63" outlineLevel="1" x14ac:dyDescent="0.25">
      <c r="A76" s="28" t="s">
        <v>47</v>
      </c>
      <c r="B76" s="18">
        <v>2159977.2999999998</v>
      </c>
      <c r="C76" s="18">
        <v>2149977.2999999998</v>
      </c>
      <c r="D76" s="20">
        <f t="shared" si="2"/>
        <v>99.537032171588109</v>
      </c>
    </row>
    <row r="77" spans="1:4" ht="94.5" outlineLevel="1" x14ac:dyDescent="0.25">
      <c r="A77" s="27" t="s">
        <v>48</v>
      </c>
      <c r="B77" s="18">
        <v>82710.3</v>
      </c>
      <c r="C77" s="18">
        <v>75327.5</v>
      </c>
      <c r="D77" s="20">
        <f t="shared" si="2"/>
        <v>91.073904942915206</v>
      </c>
    </row>
    <row r="78" spans="1:4" ht="47.25" outlineLevel="1" x14ac:dyDescent="0.25">
      <c r="A78" s="28" t="s">
        <v>59</v>
      </c>
      <c r="B78" s="18">
        <v>33001.1</v>
      </c>
      <c r="C78" s="18">
        <v>32701.7</v>
      </c>
      <c r="D78" s="20">
        <f t="shared" si="2"/>
        <v>99.092757514143472</v>
      </c>
    </row>
    <row r="79" spans="1:4" ht="47.25" outlineLevel="1" x14ac:dyDescent="0.25">
      <c r="A79" s="28" t="s">
        <v>60</v>
      </c>
      <c r="B79" s="18">
        <v>38068.1</v>
      </c>
      <c r="C79" s="18">
        <v>37121.599999999999</v>
      </c>
      <c r="D79" s="20">
        <f t="shared" si="2"/>
        <v>97.513666298029051</v>
      </c>
    </row>
    <row r="80" spans="1:4" ht="94.5" outlineLevel="1" x14ac:dyDescent="0.25">
      <c r="A80" s="27" t="s">
        <v>88</v>
      </c>
      <c r="B80" s="18">
        <v>38126.699999999997</v>
      </c>
      <c r="C80" s="18">
        <v>37994.699999999997</v>
      </c>
      <c r="D80" s="20">
        <f t="shared" si="2"/>
        <v>99.653785929545435</v>
      </c>
    </row>
    <row r="81" spans="1:7" ht="47.25" outlineLevel="1" x14ac:dyDescent="0.25">
      <c r="A81" s="28" t="s">
        <v>72</v>
      </c>
      <c r="B81" s="18">
        <v>12398.8</v>
      </c>
      <c r="C81" s="18">
        <v>12398.8</v>
      </c>
      <c r="D81" s="20">
        <f t="shared" si="2"/>
        <v>100</v>
      </c>
    </row>
    <row r="82" spans="1:7" ht="47.25" outlineLevel="1" x14ac:dyDescent="0.25">
      <c r="A82" s="28" t="s">
        <v>49</v>
      </c>
      <c r="B82" s="18">
        <v>129757.3</v>
      </c>
      <c r="C82" s="18">
        <v>122549</v>
      </c>
      <c r="D82" s="20">
        <f t="shared" si="2"/>
        <v>94.444782682746947</v>
      </c>
      <c r="G82" s="12"/>
    </row>
    <row r="83" spans="1:7" ht="63" outlineLevel="1" x14ac:dyDescent="0.25">
      <c r="A83" s="28" t="s">
        <v>62</v>
      </c>
      <c r="B83" s="18">
        <v>131282</v>
      </c>
      <c r="C83" s="18">
        <v>131282</v>
      </c>
      <c r="D83" s="20">
        <f t="shared" si="2"/>
        <v>100</v>
      </c>
    </row>
    <row r="84" spans="1:7" ht="47.25" outlineLevel="1" x14ac:dyDescent="0.25">
      <c r="A84" s="28" t="s">
        <v>61</v>
      </c>
      <c r="B84" s="18">
        <v>58169.599999999999</v>
      </c>
      <c r="C84" s="18">
        <v>51736.800000000003</v>
      </c>
      <c r="D84" s="20">
        <f t="shared" si="2"/>
        <v>88.941302673561452</v>
      </c>
    </row>
    <row r="85" spans="1:7" ht="110.25" outlineLevel="1" x14ac:dyDescent="0.25">
      <c r="A85" s="27" t="s">
        <v>89</v>
      </c>
      <c r="B85" s="18">
        <v>1041.5999999999999</v>
      </c>
      <c r="C85" s="18">
        <v>1041.5999999999999</v>
      </c>
      <c r="D85" s="20">
        <f t="shared" si="2"/>
        <v>100</v>
      </c>
    </row>
    <row r="86" spans="1:7" ht="31.5" outlineLevel="1" x14ac:dyDescent="0.25">
      <c r="A86" s="17" t="s">
        <v>90</v>
      </c>
      <c r="B86" s="18">
        <v>725</v>
      </c>
      <c r="C86" s="18">
        <v>725</v>
      </c>
      <c r="D86" s="20">
        <f t="shared" si="2"/>
        <v>100</v>
      </c>
    </row>
    <row r="87" spans="1:7" ht="31.5" outlineLevel="1" x14ac:dyDescent="0.25">
      <c r="A87" s="17" t="s">
        <v>56</v>
      </c>
      <c r="B87" s="18"/>
      <c r="C87" s="18">
        <v>2.2000000000000002</v>
      </c>
      <c r="D87" s="20"/>
    </row>
    <row r="88" spans="1:7" ht="15.75" outlineLevel="1" x14ac:dyDescent="0.25">
      <c r="A88" s="21" t="s">
        <v>91</v>
      </c>
      <c r="B88" s="23">
        <f>SUM(B89)</f>
        <v>3110</v>
      </c>
      <c r="C88" s="23">
        <f>SUM(C89)</f>
        <v>3110</v>
      </c>
      <c r="D88" s="24">
        <f>SUM(C88/B88*100)</f>
        <v>100</v>
      </c>
    </row>
    <row r="89" spans="1:7" ht="15.75" outlineLevel="1" x14ac:dyDescent="0.25">
      <c r="A89" s="17" t="s">
        <v>92</v>
      </c>
      <c r="B89" s="15">
        <v>3110</v>
      </c>
      <c r="C89" s="15">
        <v>3110</v>
      </c>
      <c r="D89" s="20">
        <f>SUM(C89/B89*100)</f>
        <v>100</v>
      </c>
    </row>
    <row r="90" spans="1:7" ht="15.75" outlineLevel="1" x14ac:dyDescent="0.25">
      <c r="A90" s="21" t="s">
        <v>51</v>
      </c>
      <c r="B90" s="25">
        <f>SUM(B91:B93)</f>
        <v>24330.400000000001</v>
      </c>
      <c r="C90" s="25">
        <f>SUM(C91:C93)</f>
        <v>24330.400000000001</v>
      </c>
      <c r="D90" s="33">
        <f>SUM(C90/B90*100)</f>
        <v>100</v>
      </c>
    </row>
    <row r="91" spans="1:7" ht="63" outlineLevel="1" x14ac:dyDescent="0.25">
      <c r="A91" s="34" t="s">
        <v>52</v>
      </c>
      <c r="B91" s="18">
        <v>2338.1999999999998</v>
      </c>
      <c r="C91" s="18">
        <v>2338.1999999999998</v>
      </c>
      <c r="D91" s="35">
        <f>SUM(C91/B91*100)</f>
        <v>100</v>
      </c>
    </row>
    <row r="92" spans="1:7" ht="31.5" outlineLevel="1" x14ac:dyDescent="0.25">
      <c r="A92" s="17" t="s">
        <v>53</v>
      </c>
      <c r="B92" s="18">
        <v>15151.1</v>
      </c>
      <c r="C92" s="18">
        <v>15151.1</v>
      </c>
      <c r="D92" s="35">
        <f t="shared" ref="D92:D93" si="3">SUM(C92/B92*100)</f>
        <v>100</v>
      </c>
    </row>
    <row r="93" spans="1:7" ht="34.5" customHeight="1" outlineLevel="1" x14ac:dyDescent="0.25">
      <c r="A93" s="17" t="s">
        <v>93</v>
      </c>
      <c r="B93" s="18">
        <v>6841.1</v>
      </c>
      <c r="C93" s="18">
        <v>6841.1</v>
      </c>
      <c r="D93" s="35">
        <f t="shared" si="3"/>
        <v>100</v>
      </c>
    </row>
    <row r="94" spans="1:7" ht="19.5" customHeight="1" outlineLevel="1" x14ac:dyDescent="0.25">
      <c r="A94" s="21" t="s">
        <v>54</v>
      </c>
      <c r="B94" s="25">
        <f>SUM(B95:B96)</f>
        <v>1673</v>
      </c>
      <c r="C94" s="25">
        <f>SUM(C95:C96)</f>
        <v>199.7</v>
      </c>
      <c r="D94" s="25">
        <f>SUM(C94/B94*100)</f>
        <v>11.936640765092648</v>
      </c>
    </row>
    <row r="95" spans="1:7" ht="94.5" outlineLevel="1" x14ac:dyDescent="0.25">
      <c r="A95" s="27" t="s">
        <v>94</v>
      </c>
      <c r="B95" s="18">
        <v>207</v>
      </c>
      <c r="C95" s="18">
        <v>199.7</v>
      </c>
      <c r="D95" s="36">
        <f>SUM(C95/B95*100)</f>
        <v>96.473429951690818</v>
      </c>
    </row>
    <row r="96" spans="1:7" ht="15.75" x14ac:dyDescent="0.25">
      <c r="A96" s="28" t="s">
        <v>63</v>
      </c>
      <c r="B96" s="18">
        <v>1466</v>
      </c>
      <c r="C96" s="18">
        <v>0</v>
      </c>
      <c r="D96" s="36"/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 (2)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2025-03-19T09:01:07Z</cp:lastPrinted>
  <dcterms:created xsi:type="dcterms:W3CDTF">2019-03-26T09:43:43Z</dcterms:created>
  <dcterms:modified xsi:type="dcterms:W3CDTF">2025-05-28T12:09:53Z</dcterms:modified>
</cp:coreProperties>
</file>