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60" yWindow="555" windowWidth="26535" windowHeight="11700" activeTab="1"/>
  </bookViews>
  <sheets>
    <sheet name="Субъект" sheetId="2" r:id="rId1"/>
    <sheet name="МО" sheetId="3" r:id="rId2"/>
  </sheets>
  <definedNames>
    <definedName name="_xlnm.Print_Area" localSheetId="1">МО!$A$1:$AZ$169</definedName>
  </definedNames>
  <calcPr calcId="124519"/>
</workbook>
</file>

<file path=xl/calcChain.xml><?xml version="1.0" encoding="utf-8"?>
<calcChain xmlns="http://schemas.openxmlformats.org/spreadsheetml/2006/main">
  <c r="AS19" i="3"/>
  <c r="AS20"/>
  <c r="AS21"/>
  <c r="AS22"/>
  <c r="AM19"/>
  <c r="AM20"/>
  <c r="AM21"/>
  <c r="AM22"/>
  <c r="AR19"/>
  <c r="AR20"/>
  <c r="AR21"/>
  <c r="AR22"/>
  <c r="AL19"/>
  <c r="AL20"/>
  <c r="AL21"/>
  <c r="AL22"/>
  <c r="AQ19" l="1"/>
  <c r="AQ20"/>
  <c r="AQ21"/>
  <c r="AK21"/>
  <c r="AQ22"/>
  <c r="AK19"/>
  <c r="AK20"/>
  <c r="AK22"/>
</calcChain>
</file>

<file path=xl/sharedStrings.xml><?xml version="1.0" encoding="utf-8"?>
<sst xmlns="http://schemas.openxmlformats.org/spreadsheetml/2006/main" count="1961" uniqueCount="476">
  <si>
    <t>Приложение 1 к Порядку представления реестров расходных обязательств субъектов Российской Федерации, сводов реестров расходных обязательств муниципальных образований, входящих в состав субъекта Российской Федерации, утвержденному приказом Министерства финансов Российской Федерации от _____________ 2017 г. № ____</t>
  </si>
  <si>
    <t>РЕЕСТР РАСХОДНЫХ ОБЯЗАТЕЛЬСТВ СУБЪЕКТА РОССИЙСКОЙ ФЕДЕРАЦИИ</t>
  </si>
  <si>
    <t>на 1 июня 2017г.</t>
  </si>
  <si>
    <t>Финансовый орган субъекта Российской Федерации</t>
  </si>
  <si>
    <t>Комитет финансов Гатчинского муниципального района</t>
  </si>
  <si>
    <t>Наименование бюджета</t>
  </si>
  <si>
    <t>Собственный бюджет</t>
  </si>
  <si>
    <t>Единица измерения: тыс руб (с точностью до первого десятичного знака)</t>
  </si>
  <si>
    <t>Код строки</t>
  </si>
  <si>
    <t xml:space="preserve">  Правовое основание финансового обеспечения полномочия, расходного обязательства субъекта Российской Федерации </t>
  </si>
  <si>
    <t>Группа полномочий</t>
  </si>
  <si>
    <t xml:space="preserve">Код расхода по БК </t>
  </si>
  <si>
    <t xml:space="preserve">Объем средств на исполнение расходного обязательства </t>
  </si>
  <si>
    <t>в т.ч. объем средств на исполнение расходного обязательства без учета расходов на осуществление капитальных вложений в объекты государственной (муниципальной) собственности</t>
  </si>
  <si>
    <t>Оценка стоимости расходного обязательства (полномочия) субъекта Российской Федерации</t>
  </si>
  <si>
    <t>в т.ч. оценка стоимости расходого обязательства (полномочия) субъекта Российской Федерации без учета расходов на осуществление капитальных вложений в объекты государственной (муниципальной) собственности</t>
  </si>
  <si>
    <t>Методика расчета оценки</t>
  </si>
  <si>
    <t>Российской Федерации</t>
  </si>
  <si>
    <t xml:space="preserve">субъекта Российской Федерации </t>
  </si>
  <si>
    <t>Наименование полномочия, 
расходного обязательства</t>
  </si>
  <si>
    <t xml:space="preserve">Федеральные законы </t>
  </si>
  <si>
    <t xml:space="preserve">Указы Президента Российской Федерации </t>
  </si>
  <si>
    <t xml:space="preserve">Нормативные правовые акты Правительства Российской Федерации </t>
  </si>
  <si>
    <t xml:space="preserve">в том числе государственные программы Российской Федерации </t>
  </si>
  <si>
    <t>Акты федеральных органов исполнительной власти</t>
  </si>
  <si>
    <t>Договоры, соглашения</t>
  </si>
  <si>
    <t xml:space="preserve">Законы субъекта Российской Федерации </t>
  </si>
  <si>
    <t xml:space="preserve">Нормативные правовые акты субъекта Российской Федерации </t>
  </si>
  <si>
    <t>отчетный
2016г.</t>
  </si>
  <si>
    <t>текущий
2017г.</t>
  </si>
  <si>
    <t>очередной
2018г.</t>
  </si>
  <si>
    <t>плановый период
2019-2020гг.</t>
  </si>
  <si>
    <t>наименование, номер и дата</t>
  </si>
  <si>
    <t>номер статьи (подстатьи), пункта (подпункта)</t>
  </si>
  <si>
    <t>дата вступления в силу, срок действия</t>
  </si>
  <si>
    <t>код НПА</t>
  </si>
  <si>
    <t>номер пункта, подпункта</t>
  </si>
  <si>
    <t>раздел</t>
  </si>
  <si>
    <t>подраздел</t>
  </si>
  <si>
    <t>Всего</t>
  </si>
  <si>
    <t xml:space="preserve">за счет средств федерального бюджета </t>
  </si>
  <si>
    <t xml:space="preserve">за счет средств бюджета субъекта Российской Федерации </t>
  </si>
  <si>
    <t>за счет иных безвозмездных поступлений</t>
  </si>
  <si>
    <t xml:space="preserve">1-й год пп </t>
  </si>
  <si>
    <t xml:space="preserve">2-й год пп </t>
  </si>
  <si>
    <t>утвержденные бюджетные назначения</t>
  </si>
  <si>
    <t>исполнено</t>
  </si>
  <si>
    <t>1</t>
  </si>
  <si>
    <t>2</t>
  </si>
  <si>
    <t>Руководитель</t>
  </si>
  <si>
    <t xml:space="preserve"> (должность руководителя</t>
  </si>
  <si>
    <t>(подпись)</t>
  </si>
  <si>
    <t>(расшифровка подписи)</t>
  </si>
  <si>
    <t xml:space="preserve"> финансового органа)  </t>
  </si>
  <si>
    <t xml:space="preserve">Исполнитель      ____________________  </t>
  </si>
  <si>
    <t xml:space="preserve">                           (должность)</t>
  </si>
  <si>
    <t xml:space="preserve">                                                                 </t>
  </si>
  <si>
    <t xml:space="preserve"> (расшифровка подписи)</t>
  </si>
  <si>
    <t>(телефон, e-mail)</t>
  </si>
  <si>
    <t>" ___ " ____________  20 ___ г.</t>
  </si>
  <si>
    <t>Единица измерения: тыс. руб. (с точностью до первого десятичного знака)</t>
  </si>
  <si>
    <t xml:space="preserve">  Правовое основание финансового обеспечения расходного полномочия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</si>
  <si>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</si>
  <si>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 xml:space="preserve">Оценка стоимости полномочий муниципальных образований </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</si>
  <si>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</si>
  <si>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 xml:space="preserve">плановый период
</t>
  </si>
  <si>
    <t>отчетный   2016г.</t>
  </si>
  <si>
    <t>текущий     2017г.</t>
  </si>
  <si>
    <t>очередной 2018г.</t>
  </si>
  <si>
    <t>раздел/
подраздел</t>
  </si>
  <si>
    <t>2019г.</t>
  </si>
  <si>
    <t>2020г.</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</si>
  <si>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</si>
  <si>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</si>
  <si>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</si>
  <si>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</si>
  <si>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</si>
  <si>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</si>
  <si>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</si>
  <si>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1.1.1.1.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</si>
  <si>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1003</t>
  </si>
  <si>
    <t xml:space="preserve">Федеральный закон №131-ФЗ от 06.10.2003 "Об общих принципах организации местного самоуправления в Российской Федерации"
</t>
  </si>
  <si>
    <t xml:space="preserve"> ст.15
</t>
  </si>
  <si>
    <t xml:space="preserve">06.10.2003-не установлен
</t>
  </si>
  <si>
    <t xml:space="preserve">0106
0410
</t>
  </si>
  <si>
    <t xml:space="preserve">индексация
</t>
  </si>
  <si>
    <t>1.1.1.3. владение, пользование и распоряжение имуществом, находящимся в муниципальной собственности муниципального района</t>
  </si>
  <si>
    <t>1005</t>
  </si>
  <si>
    <t xml:space="preserve">0113
0501
0502
</t>
  </si>
  <si>
    <t>-</t>
  </si>
  <si>
    <t xml:space="preserve">нормативный
</t>
  </si>
  <si>
    <t>1.1.1.4.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
владение, пользование и распоряжение имуществом, находящимся в муниципальной собственности муниципального района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</si>
  <si>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1006</t>
  </si>
  <si>
    <t>17</t>
  </si>
  <si>
    <t xml:space="preserve">0502
</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</si>
  <si>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</si>
  <si>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1007</t>
  </si>
  <si>
    <t>3</t>
  </si>
  <si>
    <t xml:space="preserve">0409
</t>
  </si>
  <si>
    <t>1.1.1.6. создание условий для предоставления транспортных услуг населению и организация транспортного обслуживания населения между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</si>
  <si>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1008</t>
  </si>
  <si>
    <t>4</t>
  </si>
  <si>
    <t xml:space="preserve">0408
1003
</t>
  </si>
  <si>
    <t xml:space="preserve">плановый
</t>
  </si>
  <si>
    <t>1.1.1.8.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</si>
  <si>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1010</t>
  </si>
  <si>
    <t>6</t>
  </si>
  <si>
    <t xml:space="preserve">0113
</t>
  </si>
  <si>
    <t>1.1.1.13. организация мероприятий межпоселенческого характера по охране окружающей среды</t>
  </si>
  <si>
    <t>1015</t>
  </si>
  <si>
    <t>11</t>
  </si>
  <si>
    <t xml:space="preserve">0605
</t>
  </si>
  <si>
    <t xml:space="preserve">Федеральный закон №7-ФЗ от 10.01.2002 "Об охране окружающей среды"
</t>
  </si>
  <si>
    <t xml:space="preserve"> ст.7
</t>
  </si>
  <si>
    <t xml:space="preserve">12.01.2002-не установлен
</t>
  </si>
  <si>
    <t>1.1.1.14.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</si>
  <si>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1016</t>
  </si>
  <si>
    <t xml:space="preserve">Постановление Правительства Ленинградской области №23 от 11.02.2010 "Об оказании поддержки бюджетам муниципальных образований на содержание муниципальных детских домов"
</t>
  </si>
  <si>
    <t xml:space="preserve">в целом
</t>
  </si>
  <si>
    <t xml:space="preserve">11.02.2010-не установлен
</t>
  </si>
  <si>
    <t>5</t>
  </si>
  <si>
    <t xml:space="preserve">0701
0702
0707
0709
0801
1003
</t>
  </si>
  <si>
    <t>1.1.1.17.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</si>
  <si>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1019</t>
  </si>
  <si>
    <t>18</t>
  </si>
  <si>
    <t xml:space="preserve">0412
</t>
  </si>
  <si>
    <t>1.1.1.18.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 № 38-ФЗ «О рекламе»</t>
  </si>
  <si>
    <t>1020</t>
  </si>
  <si>
    <t>1.1.1.22.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</si>
  <si>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1024</t>
  </si>
  <si>
    <t xml:space="preserve">Федеральный закон №78-ФЗ от 29.12.1994 "О библиотечном деле"
</t>
  </si>
  <si>
    <t xml:space="preserve"> ст.40
</t>
  </si>
  <si>
    <t xml:space="preserve">02.01.1995-не установлен
</t>
  </si>
  <si>
    <t xml:space="preserve">0801
</t>
  </si>
  <si>
    <t xml:space="preserve">Указ Президента Российской Федерации №983 от 04.08.2010 "О рассмотрении предложений и инициатив, связанных с празднованием на федеральном уровне памятных дат субъектов Российской Федерации"
</t>
  </si>
  <si>
    <t xml:space="preserve">04.08.2010-не установлен
</t>
  </si>
  <si>
    <t xml:space="preserve">10
</t>
  </si>
  <si>
    <t>1.1.1.23.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</si>
  <si>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1025</t>
  </si>
  <si>
    <t xml:space="preserve">0702
0801
0804
</t>
  </si>
  <si>
    <t xml:space="preserve">Указ Президента Российской Федерации №1289 от 14.09.2012 "О реализации государственной программы по оказанию содействия добровольному переселению в Российскую Федерацию соотечественников, проживающих за рубежом"
</t>
  </si>
  <si>
    <t xml:space="preserve">17.09.2012-не установлен
</t>
  </si>
  <si>
    <t xml:space="preserve">09
</t>
  </si>
  <si>
    <t xml:space="preserve">Постановление Правительства Российской Федерации №317 от 15.04.2017 "Об утверждении государственной программы Российской Федерации «Развитие культуры и туризма» на 2013 - 2020 годы"
</t>
  </si>
  <si>
    <t xml:space="preserve">01.05.2017-не установлен
</t>
  </si>
  <si>
    <t>1.1.1.24.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</si>
  <si>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1026</t>
  </si>
  <si>
    <t>1.1.1.26.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</si>
  <si>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1028</t>
  </si>
  <si>
    <t xml:space="preserve">0309
</t>
  </si>
  <si>
    <t>1.1.1.29. осуществление мероприятий по обеспечению безопасности людей на водных объектах, охране их жизни и здоровья</t>
  </si>
  <si>
    <t>1031</t>
  </si>
  <si>
    <t xml:space="preserve">0314
</t>
  </si>
  <si>
    <t>1.1.1.30.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</si>
  <si>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1032</t>
  </si>
  <si>
    <t xml:space="preserve">0405
0412
1002
1006
</t>
  </si>
  <si>
    <t>1.1.1.31. 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</si>
  <si>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1033</t>
  </si>
  <si>
    <t>10</t>
  </si>
  <si>
    <t xml:space="preserve">1102
</t>
  </si>
  <si>
    <t>1.1.1.32. организация и осуществление мероприятий межпоселенческого характера по работе с детьми и молодежью</t>
  </si>
  <si>
    <t>1034</t>
  </si>
  <si>
    <t xml:space="preserve">Областной закон Ленинградской области №105-оз от 13.12.2011 "О государственной молодежной политике в Ленинградской области"
</t>
  </si>
  <si>
    <t xml:space="preserve"> ст.7, , п.1
</t>
  </si>
  <si>
    <t xml:space="preserve">27.12.2011-не установлен
</t>
  </si>
  <si>
    <t xml:space="preserve">0707
</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</si>
  <si>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</si>
  <si>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</si>
  <si>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1.1.2.1. составление и рассмотрение проекта бюджета поселения, исполнение бюджета поселения, составление отчета об исполнении бюджета поселения</t>
  </si>
  <si>
    <t>1101</t>
  </si>
  <si>
    <t xml:space="preserve"> ст.17
</t>
  </si>
  <si>
    <t>1.1.2.4. 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</si>
  <si>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1104</t>
  </si>
  <si>
    <t xml:space="preserve">0505
</t>
  </si>
  <si>
    <t>1.1.2.6.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</si>
  <si>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1106</t>
  </si>
  <si>
    <t>16</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</si>
  <si>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</si>
  <si>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</si>
  <si>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функционирование органов местного самоуправления</t>
  </si>
  <si>
    <t>1201</t>
  </si>
  <si>
    <t xml:space="preserve">Федеральный закон №25-ФЗ от 02.03.2007 "О муниципальной службе в Российской Федерации"
</t>
  </si>
  <si>
    <t xml:space="preserve"> ст.11
</t>
  </si>
  <si>
    <t xml:space="preserve">01.06.2007-не установлен
</t>
  </si>
  <si>
    <t xml:space="preserve">0102
0103
0104
0106
0111
0113
0410
0709
0804
1001
1006
</t>
  </si>
  <si>
    <t>1.2.3. создание муниципальных предприятий</t>
  </si>
  <si>
    <t>1203</t>
  </si>
  <si>
    <t xml:space="preserve">0113
0505
1002
1003
</t>
  </si>
  <si>
    <t>1.2.6.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</si>
  <si>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1206</t>
  </si>
  <si>
    <t xml:space="preserve">1002
</t>
  </si>
  <si>
    <t>1.2.9. полномочиями по организации теплоснабжения, предусмотренными Федеральным законом  от   27 июля 2010  г.  № 190-ФЗ  «О теплоснабжении»</t>
  </si>
  <si>
    <t>1209</t>
  </si>
  <si>
    <t>1.2.10. полномочиями в сфере водоснабжения и водоотведения, предусмотренными Федеральным законом от  7 декабря  2011  г.  № 416-ФЗ  «О водоснабжении и водоотведении»</t>
  </si>
  <si>
    <t>1210</t>
  </si>
  <si>
    <t>1.2.12.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</si>
  <si>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1212</t>
  </si>
  <si>
    <t xml:space="preserve">0113
0412
1003
1006
</t>
  </si>
  <si>
    <t>1.2.14.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</si>
  <si>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1214</t>
  </si>
  <si>
    <t xml:space="preserve">1201
1202
</t>
  </si>
  <si>
    <t xml:space="preserve">Федеральный закон №2124-1 от 27.12.1991 "О средствах массовой информации"
</t>
  </si>
  <si>
    <t xml:space="preserve"> ст.38
</t>
  </si>
  <si>
    <t xml:space="preserve">08.02.1992-не установлен
</t>
  </si>
  <si>
    <t>1.2.16.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</si>
  <si>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1216</t>
  </si>
  <si>
    <t xml:space="preserve">0113
0909
</t>
  </si>
  <si>
    <t>1.2.17.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</si>
  <si>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1217</t>
  </si>
  <si>
    <t xml:space="preserve">0701
0702
</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</si>
  <si>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</si>
  <si>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1300</t>
  </si>
  <si>
    <t>1.3.1. 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</si>
  <si>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1301</t>
  </si>
  <si>
    <t>1.3.1.1. создание музеев муниципального района</t>
  </si>
  <si>
    <t>1302</t>
  </si>
  <si>
    <t xml:space="preserve"> ст.15.1
</t>
  </si>
  <si>
    <t>22</t>
  </si>
  <si>
    <t>1.3.1.6. создание условий для развития туризма</t>
  </si>
  <si>
    <t>1307</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</si>
  <si>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</si>
  <si>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1600</t>
  </si>
  <si>
    <t>1.4.1. за счет субвенций, предоставленных из федерального бюджета или бюджета субъекта Российской Федерации, всего</t>
  </si>
  <si>
    <t>1601</t>
  </si>
  <si>
    <t>1.4.1.1. на государственную регистрацию актов гражданского состояния</t>
  </si>
  <si>
    <t>1602</t>
  </si>
  <si>
    <t xml:space="preserve"> ст.19
</t>
  </si>
  <si>
    <t xml:space="preserve">Областной закон Ленинградской области №112-оз от 08.12.2005 "О наделении органов местного самоуправления муниципальных образований Ленинградской области отдельными государственными полномочиями в сфере государственной регистрации актов гражданского состояния"
</t>
  </si>
  <si>
    <t xml:space="preserve"> ст.6, 
</t>
  </si>
  <si>
    <t xml:space="preserve">01.01.2006-не установлен
</t>
  </si>
  <si>
    <t>19</t>
  </si>
  <si>
    <t>1.4.1.2. по составлению списков кандидатов в присяжные заседатели</t>
  </si>
  <si>
    <t>1603</t>
  </si>
  <si>
    <t xml:space="preserve">0105
</t>
  </si>
  <si>
    <t>1.4.1.3. на формирование и содержание архивных фондов субъекта Российской Федерации</t>
  </si>
  <si>
    <t>1604</t>
  </si>
  <si>
    <t xml:space="preserve">Областной закон Ленинградской области №124-оз от 29.12.2005 "О наделении органов местного самоуправления  муниципальных образований Ленинградской области  отдельными государственными полномочиями в сфере архивного дела"
</t>
  </si>
  <si>
    <t xml:space="preserve"> ст.5, 
</t>
  </si>
  <si>
    <t xml:space="preserve">Федеральный закон №125-ФЗ от 22.10.2004 "Об архивном деле в Российской Федерации"
</t>
  </si>
  <si>
    <t xml:space="preserve"> ст.4, п.3
</t>
  </si>
  <si>
    <t xml:space="preserve">25.10.2004-не установлен
</t>
  </si>
  <si>
    <t>1.4.1.11.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</si>
  <si>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1612</t>
  </si>
  <si>
    <t xml:space="preserve">0113
0405
</t>
  </si>
  <si>
    <t>1.4.1.22.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</si>
  <si>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1623</t>
  </si>
  <si>
    <t xml:space="preserve">Федеральный закон №273-ФЗ от 29.12.2012 "Об образовании в Российской Федерации"
</t>
  </si>
  <si>
    <t xml:space="preserve"> ст.9
</t>
  </si>
  <si>
    <t xml:space="preserve">30.12.2012-не установлен
</t>
  </si>
  <si>
    <t>1.4.1.23.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</si>
  <si>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1624</t>
  </si>
  <si>
    <t xml:space="preserve">Областной закон Ленинградской области №46-оз от 17.06.2011 "О наделении органов местного самоуправления Ленинградской области отдельным государственным полномочием Ленинградской области по выплате компенсации части платы за содержание ребенка в образовательных организациях, реализующих основную общеобразовательную программу дошкольного образования, в Ленинградской области"
</t>
  </si>
  <si>
    <t xml:space="preserve"> ст.2, 
</t>
  </si>
  <si>
    <t xml:space="preserve">29.06.2011-не установлен
</t>
  </si>
  <si>
    <t xml:space="preserve">0709
1003
1004
</t>
  </si>
  <si>
    <t xml:space="preserve">Областной закон Ленинградской области №83-оз от 18.10.2011 "О наделении органов местного самоуправления муниципальных образований Ленинградской области отдельными государственными полномочиями Ленинградской области по предоставлению питания на бесплатной основе (с частичной компенсацией его стоимости) обучающимся в общеобразовательных учреждениях, расположенных на территории Ленинградской области"
</t>
  </si>
  <si>
    <t xml:space="preserve">22.10.2011-не установлен
</t>
  </si>
  <si>
    <t>1.4.1.28.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</si>
  <si>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1629</t>
  </si>
  <si>
    <t xml:space="preserve">Областной закон Ленинградской области №47-оз от 17.06.2011 "О наделении органов местного самоуправления муниципальных образований Ленинградской области отдельными государственными полномочиями Ленинградской областипо опеке и попечительству, социальной поддержке детей-сирот и детей, оставшихся без попечения родителей, и лиц из числа детей-сирот и детей, оставщихся без попечения родителей. в Ленинградской области"
</t>
  </si>
  <si>
    <t xml:space="preserve">02.07.2011-не установлен
</t>
  </si>
  <si>
    <t>13</t>
  </si>
  <si>
    <t xml:space="preserve">1003
1004
</t>
  </si>
  <si>
    <t>1.4.1.40.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</si>
  <si>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1641</t>
  </si>
  <si>
    <t xml:space="preserve">Областной закон Ленинградской области №24-оз от 18.05.2006 "О наделении органов местного самоуправления муниципальных образований Ленинградской области отдельными государственными полномочиями Ленинградской области в сфере жилищных отношений"
</t>
  </si>
  <si>
    <t xml:space="preserve">18.07.2007-не установлен
</t>
  </si>
  <si>
    <t>9</t>
  </si>
  <si>
    <t xml:space="preserve">0104
1002
1003
1006
</t>
  </si>
  <si>
    <t xml:space="preserve">Областной закон Ленинградской области №130-оз от 30.12.2005 "О наделении органов местного самоуправления муниципальных образований Ленинградской области  отдельными государственными полномочиями в сфере социальной защиты населения"
</t>
  </si>
  <si>
    <t>1.4.1.41.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</si>
  <si>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1642</t>
  </si>
  <si>
    <t xml:space="preserve">Областной закон Ленинградской области №116-оз от 13.10.2006 "О наделении органов местного самоуправления муниципальных образований Ленинградской области отдельными государственными полномочиями в сфере административных правоотношений"
</t>
  </si>
  <si>
    <t xml:space="preserve">02.11.2006-не установлен
</t>
  </si>
  <si>
    <t xml:space="preserve">Областной закон Ленинградской области №125-оз от 29.12.2005 "О наделении органов местного самоуправления муниципальных образований Ленинградской области отдельными государственными полномочиями Ленингградской области в сфере профилактики безнадзорности и правонарушений несовершеннолетних"
</t>
  </si>
  <si>
    <t>1.4.1.42. на организацию и осуществление деятельности по опеке и попечительству</t>
  </si>
  <si>
    <t>1643</t>
  </si>
  <si>
    <t xml:space="preserve">0113
1003
1004
</t>
  </si>
  <si>
    <t>1.4.1.60.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</si>
  <si>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1661</t>
  </si>
  <si>
    <t xml:space="preserve">Областной закон Ленинградской области №38-оз от 10.06.2014 "О наделении органов местного самоуправления муниципальных образований Ленинградской области отдельными государственными полномочиями Ленинградской области в сфере обращения с безнадзорными животными на территории Ленинградской области"
</t>
  </si>
  <si>
    <t xml:space="preserve">18.06.2014-не установлен
</t>
  </si>
  <si>
    <t>1.4.1.97. на организацию исполнения государственного полномочия по расчету и предоставлению дотаций на выравнивание бюджетной обеспеченности поселений  за счет средств областного бюджета</t>
  </si>
  <si>
    <t>1698</t>
  </si>
  <si>
    <t xml:space="preserve">Областной закон Ленинградской области №92-оз от 10.12.2012 "О наделении органов местного самоуправления муниципальных образований Ленинградской области отдельными государственными полномочиями Ленинградской области по расчету и предоставлению дотаций на выравнивание бюджетной обеспеченности поселений за счет средств областного бюджета"
</t>
  </si>
  <si>
    <t xml:space="preserve">01.01.2013-не установлен
</t>
  </si>
  <si>
    <t>15</t>
  </si>
  <si>
    <t xml:space="preserve">0106
</t>
  </si>
  <si>
    <t>1.4.1.98. на осуществление полномочий по распоряжению земельными участками, государственная собственность на которые не разграничена</t>
  </si>
  <si>
    <t>1699</t>
  </si>
  <si>
    <t>1.4.2. за счет собственных доходов и источников финансирования дефицита бюджета муниципального района, всего</t>
  </si>
  <si>
    <t>1700</t>
  </si>
  <si>
    <t>1.4.2.40.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t>
  </si>
  <si>
    <t>1740</t>
  </si>
  <si>
    <t>20</t>
  </si>
  <si>
    <t xml:space="preserve">1003
</t>
  </si>
  <si>
    <t>1.5.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</si>
  <si>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1800</t>
  </si>
  <si>
    <t>1.5.1. по предоставлению дотаций на выравнивание бюджетной обеспеченности городских, сельских поселений, всего</t>
  </si>
  <si>
    <t>1801</t>
  </si>
  <si>
    <t>1.5.4. по предоставлению иных межбюджетных трансфертов, всего</t>
  </si>
  <si>
    <t>1900</t>
  </si>
  <si>
    <t>1.5.4.2. в иных случаях, не связанных с заключением соглашений, предусмотренных в подпункте 1.5.4.1, всего</t>
  </si>
  <si>
    <t>2000</t>
  </si>
  <si>
    <t>1.5.4.2.1. составление и рассмотрение проекта бюджета поселения, исполнение бюджета поселения, составление отчета об исполнении бюджета поселения</t>
  </si>
  <si>
    <t>2001</t>
  </si>
  <si>
    <t xml:space="preserve">1403
</t>
  </si>
  <si>
    <t>1.5.4.2.4. 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</si>
  <si>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2004</t>
  </si>
  <si>
    <t xml:space="preserve"> ст.65
</t>
  </si>
  <si>
    <t>1.5.4.2.5.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</si>
  <si>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2005</t>
  </si>
  <si>
    <t xml:space="preserve">0503
</t>
  </si>
  <si>
    <t>1.5.4.2.6.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</si>
  <si>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2006</t>
  </si>
  <si>
    <t xml:space="preserve">0501
</t>
  </si>
  <si>
    <t>1.5.4.2.14. создание условий для организации досуга и обеспечения жителей  поселения услугами организаций культуры</t>
  </si>
  <si>
    <t>2014</t>
  </si>
  <si>
    <t xml:space="preserve">0409
0502
0503
0801
1102
1403
</t>
  </si>
  <si>
    <t>1.5.4.2.28. содействие в развитии сельскохозяйственного производства, создание условий для развития малого и среднего предпринимательства</t>
  </si>
  <si>
    <t>2028</t>
  </si>
  <si>
    <t>1.5.4.2.29. организация и осуществление мероприятий по работе с детьми и молодежью в городском поселении</t>
  </si>
  <si>
    <t>2029</t>
  </si>
  <si>
    <t xml:space="preserve"> Итого расходных обязательств муниципальных образований</t>
  </si>
  <si>
    <t>7800</t>
  </si>
  <si>
    <t>муниципальных образований</t>
  </si>
  <si>
    <t>Наименование, номер и дата</t>
  </si>
  <si>
    <t>Нормативные правовые акты муниципального образовния</t>
  </si>
  <si>
    <t>Решение СД ГМР от 23.12.2011 № 187 "Об утверждении Положения о Комитете финансов Гатчинского муниципального района"</t>
  </si>
  <si>
    <t>в целом</t>
  </si>
  <si>
    <t>01.01.2012 - не установлен</t>
  </si>
  <si>
    <t xml:space="preserve">Решение СД ГМР от 25.12.2009 № 33 "Об утверждении положения об оплате труда и порядке его осуществления лиц, замещающих муниципальные должности, муниципальных служащих и работников, замещающих должности, не являющиеся должностями мунципальной службы Гатчинского муниципального района" </t>
  </si>
  <si>
    <t>01.01.2010 - не установлен</t>
  </si>
  <si>
    <t>Постановление администрации Гатчинского муниципального района Ленинградской области от 24.12.2015 № 4341 "О координации мероприятий по использованию информационно-коммунакационных технологий в деятельности главных распорядителей бюджетных средств Гатчинского муниципального района и главных распорядителей бюджетных средств МО "Город Гатчина"</t>
  </si>
  <si>
    <t>24.12.2015 - не установлен</t>
  </si>
  <si>
    <t>Решение СД ГМР от 28.02.2014 № 356 "О наделении полномочиями на осуществление контроля в сфере закупок и внутреннего муниципального финансового контроля</t>
  </si>
  <si>
    <t>28.02.2014 - не установлен</t>
  </si>
  <si>
    <t>Решение СД ГМР от 02.03.2007 № 13 "Об утврждении Положения о Контрольно-счетной палате Гатчинского мунципального района"</t>
  </si>
  <si>
    <t>02.03.2007 - не установлен</t>
  </si>
  <si>
    <t>Решение СД ГМР от 23.12.2011 № 188 "Об утверждении новой редакции Положения о Комитете по управлению имуществом Гатчинского муниципального района"</t>
  </si>
  <si>
    <t>23.12.2011 - не установлен</t>
  </si>
  <si>
    <t>Решение СД ГМР от 27.09.2013 № 325 "Положение о порядке управления и распоряжения имуществом, находящимся в сбственности ГМР"</t>
  </si>
  <si>
    <t>27.09.2013 - не установлен</t>
  </si>
  <si>
    <t>Решение СД ГМР от 30.06.2006 № 87 "Об утверждении Положения о газификации индивидуальных жилых домов в населенных пунктах ГМР"</t>
  </si>
  <si>
    <t>30.06.2006 - не установлен</t>
  </si>
  <si>
    <t>Решение СД ГМР от 29.11.2013 № 337 "О дорожном фонде Гатчинского муниципального района Ленинградской области"</t>
  </si>
  <si>
    <t>01.01.2014 - не установлен</t>
  </si>
  <si>
    <t>Постановление администрации ГМР от 17.12.2010 № 5675 "Об утверждении перечня муниципальных автомобильных дорог общего пользования местного значения, относящихся к собственности МО ГМР"</t>
  </si>
  <si>
    <t>17.12.2010 - не установлен</t>
  </si>
  <si>
    <t>Постановление администрации ГМР от 01.06.2016 № 2257 "О внесении изменений в приложение к постановлению администрации Гатчинского муниципального района от 17.12.2010 № 5675 "Об утверждении перечня муниципальных автомобильных дорог общего пользования местного значения, относящихся к собственности муниципального образования "Гатчинский муниципальный район" Ленинградской области"</t>
  </si>
  <si>
    <t>01.06.2016 - не установлен</t>
  </si>
  <si>
    <t>Соглашение с Комитет по дорожному хозяйству ЛО от 29.04.2016 № 175</t>
  </si>
  <si>
    <t>Номер статьи (подстатьи), пункта (подпункта)</t>
  </si>
  <si>
    <t>Дата вступления в силу и срок действия</t>
  </si>
  <si>
    <t>Постановление Администрации ГМР от 22.12.2014 № 5586 "Об утверждении Порядка предоставления из бюджета Гатчинского муниципального района субсидий юридическим лицам (за исключением субсидий государственным (муниципральным) учреждениям), индивидуальным предпринимателям, физическим лицам, в целях возмещения недополученных доходов в связи с осуществлением пассажирских перевозок автомобильным транспортом общего пользования городского и пригородного сообщения отдельных категорий граждан поединым социальным проездным билетам"</t>
  </si>
  <si>
    <t>01.01.2015 - не установлен</t>
  </si>
  <si>
    <t>Постановление администрации ГМР от 17.01.2013 № 85 "Об утверждении порядка предоставления субсидий юридическим лицам на возмещение затрат от предоставления льгот школьникам по пассажирским перевозкам автомобильным транспортом на территории ГМР"</t>
  </si>
  <si>
    <t>01.01.2013 - не установлен</t>
  </si>
  <si>
    <t>Решение совета депутатов ГМР от 18.12.2015 № 126 "О наделении администрации ГМР полномочиями на осуществление функций по организации регулярных перевозок пассажиров и багажа автомобильным транспортом на территории ГМР"</t>
  </si>
  <si>
    <t>18.12.2015 - не установлен</t>
  </si>
  <si>
    <t>Постановление администрации ГМР от 21.05.2015 № 1814 "О проведении мероприятий, посвященных Дню славянской письменности и культуры"</t>
  </si>
  <si>
    <t>ст. 5</t>
  </si>
  <si>
    <t>21.05.2015 - 31.12.2015</t>
  </si>
  <si>
    <t>Постановление администрации ГМР от 05.06.2015 № 2014 "О приеме делегации представителей Автономного округа Эньши Китайской Народной Республики"</t>
  </si>
  <si>
    <t>ст. 2</t>
  </si>
  <si>
    <t>05.06.2015 - 11.06.2015</t>
  </si>
  <si>
    <t>Постановление администрации ГМР от 20.02.2015 № 817 "О приеме делегации Генерального консула Швеции в Санкт-Петербурге"</t>
  </si>
  <si>
    <t>20.02.2015 - 24.02.2015</t>
  </si>
  <si>
    <t>Постановление администрации от 17.06.2015 № 2188 "Об участии делегации общественной организации "Гатчинское общество ингерманских финнов Инкери-Сеура в мероприятиях, посвященных национальному празднику ингерманских финнов Юханнус"</t>
  </si>
  <si>
    <t>17.06.2015 - 31.12.2015</t>
  </si>
  <si>
    <t>Постановление администрации от 10.06.2015 № 2099 "Об участии делегации татаро-башкирского общества г. Гатчины и Гатчинского района "ЮЛДАШ" в мероприятиях, посвященных народному празднику Сабантуй"</t>
  </si>
  <si>
    <t>10.06.2015 - 31.12.2015</t>
  </si>
  <si>
    <t>Поствновление администрации ГМР от 29.09.2015 № 3353 "О возмещении расходов на оказание услуг"</t>
  </si>
  <si>
    <t>29.09.2015 - 31.12.2015</t>
  </si>
  <si>
    <t>Постановление администрации ГМР от 22.09.2015 № 3322 "Об утверждении положения об организации мероприятий межпоселенческого характера по охране окружающей среды на территории ГМР"</t>
  </si>
  <si>
    <t>22.09.2015 - не установлен</t>
  </si>
  <si>
    <t>Постановление администрации ГМР от 29.07.2011 № 3174 "Об утверждении порядка определения нормативных затрат на оказание муниципальными учреждениями ГМР муниципальных услуг и нормативных затрат нга содержание имущества муниципальными учреждениями ГМР"</t>
  </si>
  <si>
    <t>29.07.2011 - не установлен</t>
  </si>
  <si>
    <t>Постановление администрации ГМР от 27.10.2011 № 4689 "Об утверждении Положения о системах оплаты труда в муниципальных бюдежтных и муниципальных казенных учреждениях Гатчинского муниципального района по видам экономической деятельности"</t>
  </si>
  <si>
    <t>Постановление администрации ГМР от 24.12.2013 № 5224 "Об утверждении Сводного перечня муниципальных услуг (работ), оказываемых (выполняемых) муниципальными бюджетными и муниципальными автономными учреждениями Гатчинского муниципального района, финансовое обеспечение которых осуществляется за счет субсидии, предоставляемой из бюджета Гатчинского муниципального района на выполнение муниципального задания"</t>
  </si>
  <si>
    <t>Постановление администрации ГМР от 14.11.2014 № 4860 "Об утверждении методик определения объемов расходов муниципальным образоватльным организациям ГМР в составе субсидии на выполнение муниципального задания на основе нормативов финансового обеспечения образовательной деятельности муниципальных образовательных организаций, реализующих программы дошкольного образования"</t>
  </si>
  <si>
    <t>Постановление администрации ГМР от 18.05.2016 № 1901 "Об утверждении плана основных мероприятий по организации оздоровления, отдыха и занятости детей, подростков и молодежи в летний период 2016 года в ГМР"</t>
  </si>
  <si>
    <t>18.05.2016 - не установлен</t>
  </si>
  <si>
    <t>Постановление администрации ГМР от 30.11.2010 № 5364 "О порядке формирования муниципального задания в отношении муниципальных учреждений ГМР и финансового обеспечения выполнения муниципального задания"</t>
  </si>
  <si>
    <t>30.11.2010 - не установлен</t>
  </si>
  <si>
    <t>30.05.2014 - не установлен</t>
  </si>
  <si>
    <t>Постановление администрации ГМР от 11.02.2009 № 314 "Об утверждении положения об информационной системе обеспечения градостроительной деятельности ГМР"</t>
  </si>
  <si>
    <t>11.02.2009 - не установлен</t>
  </si>
  <si>
    <t>Соглашение с Комитет по культуре ЛО от 04.03.2016 № 16</t>
  </si>
  <si>
    <t>04.03.2016 - не установлен</t>
  </si>
  <si>
    <t>Постановление администрации ГМР от 16.07.2012 № 3010 "Об осуществлении финансового обеспечения выполнения муниципального задания в отношении муниципальных бюджетных учреждений культуры ГМР"</t>
  </si>
  <si>
    <t>16.07.2012 - не установлен</t>
  </si>
  <si>
    <t>Постановление администрации ГМР от 21.03.2012 № 1021 "Об утверждении порядка предоставления субсидий из бюджета ГМР муниципальным бюджетным и муниципальным автономным учреждениям ГМР на иные цели"</t>
  </si>
  <si>
    <t>21.03.2012 - не установлен</t>
  </si>
  <si>
    <t>Постановление ГМР от 11.04.2014 № 1363 "О создании и содержании в целях гражданской обороны запасов материально-технических, продовольственных, медицинских и иных средств в ГМР"</t>
  </si>
  <si>
    <t>11.04.2014 - не установлен</t>
  </si>
  <si>
    <t>Постановление администрации ГМР от 28.10.2014 № 4533 "Об утверждении муниципальной программы Гатчинского муниципального района "Безопасность Гатчинского муниципального района в 2015-2017гг"</t>
  </si>
  <si>
    <t>01.01.2015 - 31.12.2018</t>
  </si>
  <si>
    <t>Постановление администрации ГМР от 25.08.2015 № 3006 "Об утверждении порядка предоставления субсидий субъектам малого предпринимательства из бюджета ГМР и софинансирования из федерального и областного бюджета, поступающего в виде межбюджетных трансфертов для поддержки субъектов малого предпринимательства, действующих менее одного года, на организацию предпринимательской деятельности"</t>
  </si>
  <si>
    <t>01.09.2015 - не установлен</t>
  </si>
  <si>
    <t>Постановление администрации ГМР от 06.05.2015 № 1679 "Об утверждении порядка предоставления субсидий из бюджета ГМР муниципальным фондам поддержки малого и среднего предпринимательства"</t>
  </si>
  <si>
    <t>14.05.2015 - не установлен</t>
  </si>
  <si>
    <t>Постановление администрации ГМР от 17.05.2016 № 1875 "Об утверждении порядка определения объемов и предоставления субсидий из бюджета ГМР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на территории ГМР"</t>
  </si>
  <si>
    <t>17.05.2016 - не установлен</t>
  </si>
  <si>
    <t>Постановление администрации ГМР от 22.05.2015 № 1849 "О порядке формирования спортивных сборных команд ГМР"</t>
  </si>
  <si>
    <t>22.05.2015 - не установлен</t>
  </si>
  <si>
    <t>Постановление администрации ГМР от 10.03.2015 № 1067 "О возмещении расходов по участию в соревнованиях спортивных сборных команд ГМР"</t>
  </si>
  <si>
    <t>10.03.2015 - не установлен</t>
  </si>
  <si>
    <t>Постановление администрации ГМР от 25.03.2015 № 1234 "Об утверждении календарного плана физкультурно-оздоровительных и спортивно-массовых мероприятий ГМР на 2015 год"</t>
  </si>
  <si>
    <t>25.03.2015 - 31.12.2015</t>
  </si>
  <si>
    <t>Постановление администрации ГМР от 10.12.2015 № 4185 "О проведении смотра-конкурса за лучшую постановку работы по развитию физической культуры и массового спорта в муниципальных образованиях ГМР"</t>
  </si>
  <si>
    <t>10.12.2015 - не установлен</t>
  </si>
  <si>
    <t>Решение СД ГМР от 25.12.2009 № 33 "Об утверждении положения об оплате труда и порядке его осуществления лиц, замещающих муниципальные должности, муниципальных служащих и работников, замещающих должности, не являющиеся должностями мунципальной службы Гатчинского муниципального района"</t>
  </si>
  <si>
    <t>Решение СД ГМР от05.10.2007 № 60 "Об утверждении положения об аппарате совета депутатов ГМР"</t>
  </si>
  <si>
    <t>п. 3</t>
  </si>
  <si>
    <t>05.10.2007 - не установлен</t>
  </si>
  <si>
    <t>Распоряжение администрации ГМР от 27.06.2011 № 8-р "О размерах возмещения расходов, связанных со служебными командировками"</t>
  </si>
  <si>
    <t>27.06.2011 - не установлен</t>
  </si>
  <si>
    <t>Постановление администрации ГМР от 26.02.2009 № 440 "Об утверждении почетной грамоты и благодарности администрации ГМР"</t>
  </si>
  <si>
    <t>01.01.2009 - не установлен</t>
  </si>
  <si>
    <t>Решение СД ГМР от 18.02.2011 № 137 "О Почетном дипломе совета депутатов ГМР, почетной грамоте и благодарности главы ГМР"</t>
  </si>
  <si>
    <t>п. 9</t>
  </si>
  <si>
    <t>18.02.2011 - не установлен</t>
  </si>
  <si>
    <t>Постановление администрации ГМР от 18.05.2016 № 1917 "О проведении районного праздника, посвященного Дню социального работника и 25-летию отрасли социальной защиты, на территории ГМР</t>
  </si>
  <si>
    <t>Решение СД ГМР от 23.12.2011 № 186 "Об утверждении Положения об администрации ГМР"</t>
  </si>
  <si>
    <t>Постановление администрации ГМР от 14.09.2012 № 46 "Об утверждении положения о представительских расходах в совете депутатов ГМР"</t>
  </si>
  <si>
    <t>14.09.2012 - не установлен</t>
  </si>
  <si>
    <t>Постановление от 10.07.2015 № 2443 "Об утверждении положения об адресных выплатах и социальных мероприятиях в рамках реализации муниципальной программы "Согциальная поддержка отдельных категорий граждан"</t>
  </si>
  <si>
    <t>10.07.2015 - не установлен</t>
  </si>
  <si>
    <t>Постановление администрации ГМО от 20.12.2013 № 5192 "Об утверждении Порядка предоставления субсидий юридическим лицам (за исключением субсидий муниципальным учреждениям) в целях возмещения затрат в связи с ремонтом и обслуживанием котельных при неисполнении собственниками котельных своих обязательств по организации теплоснабжения населения"</t>
  </si>
  <si>
    <t>01.09.2013 - не установлен</t>
  </si>
  <si>
    <t>Постановление администрации ГМО от 19.03.2015 № 1173 "Об утверждении схем водоснабжения и водоотведения на территории Гатчинского муниципального района на период 2014 - 2024 г.г."</t>
  </si>
  <si>
    <t>19.03.2015 - не установлен</t>
  </si>
  <si>
    <t>Постановление администрации ГМР от 27.06.2014 № 2346 "Об определении гарантирующих организаций в сфере холодного водоснабжения и водоотведения на территории МО Гатчинский муниципальный район"</t>
  </si>
  <si>
    <t>27.06.2014 - не установлен</t>
  </si>
  <si>
    <t>Решение СД ГМР от 25.09.2015 № 91 "Об утверждении Основных положений стратегического планирования в ГМР"</t>
  </si>
  <si>
    <t>01.01.2016 - не установлен</t>
  </si>
  <si>
    <t>Постановление администрации ГМР от 13.02.2012 № 502 "Об утверждении Порядка предоставлнеия субсидий в целях возмещения затрат или недополученных доходов в связи с производством и оказанием услуг средствами массовой информации на территории Гатчинского муниципального района"</t>
  </si>
  <si>
    <t>01.01.2013 - 24.03.2015</t>
  </si>
  <si>
    <t>Постановление администрации ГМР от 24.03.2015 № 1218 "Об утверждении Порядков предоставлнеия субсидий из бюджета ГМР в целях возмещения затрат или недополученных доходов в связи с производством и оказанием услуг средствами массовой информации на территории Гатчинского муниципального района"</t>
  </si>
  <si>
    <t>24.03.2015 - не установлен</t>
  </si>
  <si>
    <t>Постановление администрации ГМР от 24.10.2014 № 4410 "Об утверждении муниципальной программы Гатчинского муниципального района "Обеспечение устойчивого функционирования и развития коммунальной, инженерной и транспортной инфраструктуры и повышение энергоэффективности в Гатчинском муниципальном районе в 2015-2017гг"</t>
  </si>
  <si>
    <t>01.01.2015 - 31.12.2017</t>
  </si>
  <si>
    <t xml:space="preserve">Решение СД ГМР от 22.04.2015 № 64 "Об установлении обязательств муниципального образования Гатчинский муниципальный район, возникающих при исполнении отдельных государственных полномочий Российской Федерации и Ленинградской области, переданных для осуществления органами местного самоуправления Гатчинского муниципального района и определении уполномоченных органов для исполнения отдельных государственных полномочий Ленинградской области" </t>
  </si>
  <si>
    <t>Решение СД ГМР от 22.04.2015 № 64 "Об установлении обязательств муниципального образования Гатчинский муниципальный район, возникающих при исполнении отдельных государственных полномочий Российской Федерации и Ленинградской области, переданных для осуществления органами местного самоуправления Гатчинского муниципального района и определении уполномоченных органов для исполнения отдельных государственных полномочий Ленинградской области"</t>
  </si>
  <si>
    <t>Решение СД ГМР от 22.04.2015 № 62 "Об установлении дополнительной меры социальной помощи медицинским работникам государственных бюджетных учреждений здравохранения Ленинградской области и государственных автономных учреждений здравохранения Ленинградской области, расположенных на территории Гатчинского муниципального района в виде денежной компенсации за наем (поднаем) жилых помещений в Гатчинском муниципальном районе"</t>
  </si>
  <si>
    <t>22.04.2015 - не установлен</t>
  </si>
  <si>
    <t>Постановление Администрации Гатчинского муниципального района Ленинградской области от 10.07.2015 № 2443 "Об утверждении Положения об адресных выплатах и социальных мероприятиях в рамках реализации подпрограммы "Дополнительные меры социальной поддержки жителей Гатчинского муниципального района" муниципальной программы "Социальная поддержка отдельных категорий граждан Гатчинского муниципального района" на 2015 - 2017 годы"</t>
  </si>
  <si>
    <t>Постановление администрации ГМР от 18.06.2015 № 2199 "Об организации временной трудовой занятости несовершеннолетних граждан в возрасте от 04 до 18 лет в свеободное от учебы время"</t>
  </si>
  <si>
    <t>18.06.2015 - 31.12.2015</t>
  </si>
  <si>
    <t>Соглашение с Комитетом по социальной защите населения  ЛО от 30.03.2017 № 114</t>
  </si>
  <si>
    <t>30.03.2017 - не установлен</t>
  </si>
  <si>
    <t>Стглашение с комитетом по социальной защите населения ЛО от 30.03.2017 № 136</t>
  </si>
  <si>
    <t>Решение СД ГМР от 30.05.2014 № 392 "Об утверждении Положения о порядке бесплатного предоставления в собственность граждан земельных участков для индивидуального жилищного строительства на территории Гатчинского муниципального района"</t>
  </si>
  <si>
    <t>Решение СД ГМР от 29.12.2016 № 203 "Об установлении расходных обязательств МО ГМР, возникающих при осуществлении части полномочий городских и сельских поселений ГМР по решению вопросов местного значения, переданных для осуществления органами местного самоуправления ГМР, и определении уполномоченных органов для исполнения части полномочий городских и сельских поселений ГМР"</t>
  </si>
  <si>
    <t>Постановление администрации ГМР от 17.05.2016 № 1856 "О проведении праздничных мероприятий, посвященных Международному дню семьи на территории Гатчинского муниципального района в мае 2016 года"</t>
  </si>
  <si>
    <t>01.01.2017 - не установлен</t>
  </si>
  <si>
    <t>Распоряжение администрации ГМР от 04.05.2007 № 695 "Об образовании Комиссии по распоряжению земельными участками на территории Гатчинского муниципального района Ленинградской области" (с изм. от 05.06.2017)</t>
  </si>
  <si>
    <t>04.05.2007 - не установлен</t>
  </si>
  <si>
    <t>Соглашения о предоставлении иных межбюджетных трансфертов из бюджета ГМР бюджетам сельских поселений ГМР на решение вопросов местного значения сельских поселений в рамках реализации областного закона Ленинградской области от 10.07.2014 № 48-оз "Об отдельных вопросах местного значения сельских поселений Ленинградской области" от 09.01.2017</t>
  </si>
  <si>
    <t>01.01.2017 - 31.12.2017</t>
  </si>
  <si>
    <t>Соглашения о порядке предоставления иных межбюджетных трансфертов из бюджета ГМР бюджетам городских и сельских поселений ГМР на осуществление капитальных вложений в объекты муниципальной собственности</t>
  </si>
  <si>
    <t>01.01.2017-31.12.2017</t>
  </si>
  <si>
    <t>Постановление администрации ГМР от 05.07.2017 № 3007 "О перечислении иных межбюджетных трансфертов на осуществление капитальных вложений в объекты муниципальной собственности в 2017 году из бюджета Гатчинского муниципального района в бюджет МО "Город Гатчина"</t>
  </si>
  <si>
    <t>Постановление администрации ГМР от 05.07.2017 № 3008 "О перечислении иных межбюджетных трансфертов на осуществление капитальных вложений в объекты муниципальной собственности в 2017 году из бюджета Гатчинского муниципального района в бюджет МО "Город Гатчина"</t>
  </si>
  <si>
    <t>01.01.017 - не установлено</t>
  </si>
  <si>
    <t xml:space="preserve">Соглашения о передаче ГМР осуществления части своих полномочий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</si>
  <si>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Реестр расходных обязательств Гатчинского муниципального района Ленинградской области на 2016 - 2020 годы</t>
  </si>
  <si>
    <t>Бюджет МО "Гатчинский муниципальный район"</t>
  </si>
  <si>
    <t>Приложение к Порядку составления и ведения реестра расходных обязательств Гатчинского муниципального района Ленинградской области, уутвержденное Постановлением Администрации Гатчинского муниципального района Ленинградской области от 27.11.2013 № 4802</t>
  </si>
  <si>
    <t>Председатель комитета финансов Гатчинского муниципального района</t>
  </si>
  <si>
    <t>Орехова Л.И.</t>
  </si>
  <si>
    <t>Шустрова А.Г.</t>
  </si>
  <si>
    <t>8(81371)2-14-30</t>
  </si>
  <si>
    <t>" 02 " июня 2017 г.</t>
  </si>
  <si>
    <t>Исполнитель:   начальник отдела бюджетной                                              политики комитета финансов Гатчинского муниципального района</t>
  </si>
</sst>
</file>

<file path=xl/styles.xml><?xml version="1.0" encoding="utf-8"?>
<styleSheet xmlns="http://schemas.openxmlformats.org/spreadsheetml/2006/main">
  <numFmts count="1">
    <numFmt numFmtId="164" formatCode="#,##0.0"/>
  </numFmts>
  <fonts count="25">
    <font>
      <sz val="11"/>
      <name val="Calibri"/>
      <family val="2"/>
      <scheme val="minor"/>
    </font>
    <font>
      <sz val="10"/>
      <color rgb="FF000000"/>
      <name val="Arial Cyr"/>
    </font>
    <font>
      <sz val="10"/>
      <color rgb="FF000000"/>
      <name val="Times New Roman"/>
    </font>
    <font>
      <b/>
      <sz val="10"/>
      <color rgb="FF000000"/>
      <name val="Times New Roman"/>
    </font>
    <font>
      <b/>
      <sz val="11"/>
      <color rgb="FF000000"/>
      <name val="Times New Roman Cyr"/>
    </font>
    <font>
      <sz val="11"/>
      <color rgb="FF000000"/>
      <name val="Calibri"/>
      <scheme val="minor"/>
    </font>
    <font>
      <b/>
      <sz val="9"/>
      <color rgb="FF000000"/>
      <name val="Times New Roman Cyr"/>
    </font>
    <font>
      <sz val="8"/>
      <color rgb="FF000000"/>
      <name val="Times New Roman Cyr"/>
    </font>
    <font>
      <sz val="9"/>
      <color rgb="FF000000"/>
      <name val="Times New Roman Cyr"/>
    </font>
    <font>
      <sz val="11"/>
      <color rgb="FF000000"/>
      <name val="Times New Roman Cyr"/>
    </font>
    <font>
      <sz val="10"/>
      <color rgb="FF000000"/>
      <name val="Times New Roman Cyr"/>
    </font>
    <font>
      <sz val="8"/>
      <color rgb="FF000000"/>
      <name val="Times New Roman"/>
    </font>
    <font>
      <sz val="11"/>
      <color rgb="FF000000"/>
      <name val="Times New Roman"/>
    </font>
    <font>
      <sz val="11"/>
      <color rgb="FF000000"/>
      <name val="Calibri"/>
      <scheme val="minor"/>
    </font>
    <font>
      <sz val="10"/>
      <color rgb="FF000000"/>
      <name val="Arial"/>
    </font>
    <font>
      <sz val="10"/>
      <color rgb="FF000000"/>
      <name val="Calibri"/>
      <scheme val="minor"/>
    </font>
    <font>
      <sz val="11"/>
      <name val="Calibri"/>
      <family val="2"/>
      <scheme val="minor"/>
    </font>
    <font>
      <sz val="9"/>
      <name val="Times New Roman"/>
      <family val="1"/>
      <charset val="204"/>
    </font>
    <font>
      <sz val="8"/>
      <color rgb="FF000000"/>
      <name val="Times New Roman"/>
      <family val="1"/>
      <charset val="204"/>
    </font>
    <font>
      <b/>
      <sz val="16"/>
      <color rgb="FF000000"/>
      <name val="Times New Roman Cyr"/>
    </font>
    <font>
      <sz val="11"/>
      <color rgb="FF000000"/>
      <name val="Calibri"/>
      <family val="2"/>
      <scheme val="minor"/>
    </font>
    <font>
      <sz val="10"/>
      <color rgb="FF000000"/>
      <name val="Times New Roman"/>
      <family val="1"/>
      <charset val="204"/>
    </font>
    <font>
      <b/>
      <sz val="12"/>
      <color rgb="FF000000"/>
      <name val="Times New Roman Cyr"/>
      <charset val="204"/>
    </font>
    <font>
      <sz val="11"/>
      <color rgb="FF000000"/>
      <name val="Calibri"/>
      <family val="2"/>
      <charset val="204"/>
      <scheme val="minor"/>
    </font>
    <font>
      <sz val="12"/>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24">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indexed="64"/>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medium">
        <color rgb="FF000000"/>
      </bottom>
      <diagonal/>
    </border>
    <border>
      <left/>
      <right style="thin">
        <color rgb="FF000000"/>
      </right>
      <top style="thin">
        <color rgb="FF000000"/>
      </top>
      <bottom/>
      <diagonal/>
    </border>
    <border>
      <left style="thin">
        <color rgb="FF000000"/>
      </left>
      <right style="thin">
        <color rgb="FF000000"/>
      </right>
      <top style="thin">
        <color indexed="64"/>
      </top>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s>
  <cellStyleXfs count="125">
    <xf numFmtId="0" fontId="0" fillId="0" borderId="0"/>
    <xf numFmtId="0" fontId="1" fillId="0" borderId="1">
      <alignment vertical="top"/>
    </xf>
    <xf numFmtId="49" fontId="1" fillId="0" borderId="1"/>
    <xf numFmtId="0" fontId="1" fillId="0" borderId="1"/>
    <xf numFmtId="0" fontId="1" fillId="0" borderId="1">
      <alignment horizontal="left" vertical="top" wrapText="1"/>
    </xf>
    <xf numFmtId="0" fontId="1" fillId="0" borderId="1">
      <alignment wrapText="1"/>
    </xf>
    <xf numFmtId="0" fontId="1" fillId="0" borderId="1">
      <alignment horizontal="right" wrapText="1"/>
    </xf>
    <xf numFmtId="0" fontId="2" fillId="0" borderId="1">
      <alignment horizontal="center" vertical="top"/>
    </xf>
    <xf numFmtId="49" fontId="2" fillId="2" borderId="1">
      <alignment horizontal="center"/>
    </xf>
    <xf numFmtId="0" fontId="2" fillId="0" borderId="1">
      <alignment horizontal="center"/>
    </xf>
    <xf numFmtId="49" fontId="2" fillId="0" borderId="1">
      <alignment horizontal="center"/>
    </xf>
    <xf numFmtId="0" fontId="2" fillId="0" borderId="1">
      <alignment horizontal="center" wrapText="1"/>
    </xf>
    <xf numFmtId="0" fontId="2" fillId="0" borderId="1">
      <alignment wrapText="1"/>
    </xf>
    <xf numFmtId="0" fontId="2" fillId="0" borderId="1">
      <alignment horizontal="left" wrapText="1"/>
    </xf>
    <xf numFmtId="0" fontId="2" fillId="0" borderId="1"/>
    <xf numFmtId="0" fontId="3" fillId="0" borderId="1">
      <alignment horizontal="center" vertical="center"/>
    </xf>
    <xf numFmtId="0" fontId="2" fillId="0" borderId="1">
      <alignment vertical="center"/>
    </xf>
    <xf numFmtId="0" fontId="2" fillId="0" borderId="1">
      <alignment horizontal="center" vertical="center"/>
    </xf>
    <xf numFmtId="0" fontId="2" fillId="0" borderId="1">
      <alignment vertical="top"/>
    </xf>
    <xf numFmtId="0" fontId="2" fillId="2" borderId="1"/>
    <xf numFmtId="0" fontId="2" fillId="0" borderId="1">
      <alignment horizontal="centerContinuous"/>
    </xf>
    <xf numFmtId="0" fontId="2" fillId="0" borderId="1">
      <alignment horizontal="left"/>
    </xf>
    <xf numFmtId="49" fontId="2" fillId="0" borderId="1"/>
    <xf numFmtId="49" fontId="2" fillId="2" borderId="1"/>
    <xf numFmtId="49" fontId="2" fillId="2" borderId="2">
      <alignment wrapText="1"/>
    </xf>
    <xf numFmtId="0" fontId="2" fillId="0" borderId="1">
      <alignment horizontal="left" vertical="top"/>
    </xf>
    <xf numFmtId="49" fontId="1" fillId="2" borderId="1"/>
    <xf numFmtId="0" fontId="2" fillId="0" borderId="3">
      <alignment vertical="top"/>
    </xf>
    <xf numFmtId="49" fontId="2" fillId="2" borderId="4">
      <alignment horizontal="center" vertical="center" wrapText="1"/>
    </xf>
    <xf numFmtId="49" fontId="2" fillId="0" borderId="4">
      <alignment horizontal="center" vertical="center" wrapText="1"/>
    </xf>
    <xf numFmtId="49" fontId="2" fillId="0" borderId="5">
      <alignment horizontal="center" vertical="center" wrapText="1"/>
    </xf>
    <xf numFmtId="0" fontId="2" fillId="0" borderId="6">
      <alignment vertical="top"/>
    </xf>
    <xf numFmtId="0" fontId="2" fillId="0" borderId="6">
      <alignment horizontal="center" vertical="top" wrapText="1"/>
    </xf>
    <xf numFmtId="49" fontId="2" fillId="0" borderId="4">
      <alignment horizontal="center" vertical="center"/>
    </xf>
    <xf numFmtId="0" fontId="2" fillId="0" borderId="6">
      <alignment vertical="top" wrapText="1"/>
    </xf>
    <xf numFmtId="49" fontId="2" fillId="0" borderId="3">
      <alignment horizontal="center" vertical="center" wrapText="1"/>
    </xf>
    <xf numFmtId="49" fontId="2" fillId="2" borderId="4">
      <alignment horizontal="center" vertical="center"/>
    </xf>
    <xf numFmtId="0" fontId="2" fillId="0" borderId="4">
      <alignment horizontal="center" vertical="center"/>
    </xf>
    <xf numFmtId="0" fontId="2" fillId="0" borderId="7">
      <alignment horizontal="left" wrapText="1"/>
    </xf>
    <xf numFmtId="49" fontId="2" fillId="2" borderId="7">
      <alignment horizontal="center"/>
    </xf>
    <xf numFmtId="0" fontId="2" fillId="0" borderId="7">
      <alignment horizontal="center"/>
    </xf>
    <xf numFmtId="49" fontId="2" fillId="0" borderId="7">
      <alignment horizontal="center"/>
    </xf>
    <xf numFmtId="0" fontId="1" fillId="0" borderId="7"/>
    <xf numFmtId="0" fontId="2" fillId="0" borderId="2">
      <alignment horizontal="center"/>
    </xf>
    <xf numFmtId="49" fontId="2" fillId="2" borderId="2">
      <alignment horizontal="center"/>
    </xf>
    <xf numFmtId="49" fontId="2" fillId="0" borderId="2">
      <alignment horizontal="center"/>
    </xf>
    <xf numFmtId="0" fontId="4" fillId="0" borderId="1">
      <alignment horizontal="center" wrapText="1"/>
    </xf>
    <xf numFmtId="0" fontId="5" fillId="0" borderId="1"/>
    <xf numFmtId="0" fontId="6" fillId="0" borderId="1">
      <alignment horizontal="center"/>
    </xf>
    <xf numFmtId="0" fontId="6" fillId="0" borderId="1"/>
    <xf numFmtId="0" fontId="7" fillId="0" borderId="1"/>
    <xf numFmtId="0" fontId="8" fillId="0" borderId="1"/>
    <xf numFmtId="0" fontId="9" fillId="0" borderId="2">
      <alignment horizontal="center" vertical="center"/>
    </xf>
    <xf numFmtId="0" fontId="9" fillId="0" borderId="2"/>
    <xf numFmtId="0" fontId="9" fillId="0" borderId="1"/>
    <xf numFmtId="0" fontId="2" fillId="0" borderId="4">
      <alignment horizontal="center" vertical="center" wrapText="1"/>
    </xf>
    <xf numFmtId="49" fontId="10" fillId="0" borderId="4">
      <alignment horizontal="center" vertical="center" wrapText="1"/>
    </xf>
    <xf numFmtId="49" fontId="10" fillId="0" borderId="8">
      <alignment horizontal="center" vertical="center" wrapText="1"/>
    </xf>
    <xf numFmtId="49" fontId="10" fillId="0" borderId="4">
      <alignment horizontal="center" vertical="center"/>
    </xf>
    <xf numFmtId="49" fontId="11" fillId="2" borderId="4">
      <alignment horizontal="center" vertical="center"/>
    </xf>
    <xf numFmtId="49" fontId="11" fillId="2" borderId="9">
      <alignment horizontal="center" vertical="center"/>
    </xf>
    <xf numFmtId="0" fontId="11" fillId="0" borderId="9">
      <alignment horizontal="center" vertical="center"/>
    </xf>
    <xf numFmtId="0" fontId="11" fillId="0" borderId="10">
      <alignment horizontal="center" vertical="center"/>
    </xf>
    <xf numFmtId="0" fontId="11" fillId="0" borderId="4">
      <alignment horizontal="left" vertical="top" wrapText="1"/>
    </xf>
    <xf numFmtId="49" fontId="11" fillId="2" borderId="8">
      <alignment horizontal="center" vertical="center" wrapText="1"/>
    </xf>
    <xf numFmtId="0" fontId="11" fillId="2" borderId="4">
      <alignment horizontal="center" vertical="top"/>
    </xf>
    <xf numFmtId="164" fontId="2" fillId="0" borderId="4">
      <alignment vertical="top"/>
    </xf>
    <xf numFmtId="4" fontId="2" fillId="0" borderId="4">
      <alignment vertical="top" wrapText="1"/>
    </xf>
    <xf numFmtId="0" fontId="11" fillId="0" borderId="3">
      <alignment horizontal="left" vertical="top" wrapText="1"/>
    </xf>
    <xf numFmtId="49" fontId="11" fillId="2" borderId="3">
      <alignment horizontal="center" vertical="center" wrapText="1"/>
    </xf>
    <xf numFmtId="0" fontId="2" fillId="0" borderId="3">
      <alignment vertical="top" wrapText="1"/>
    </xf>
    <xf numFmtId="49" fontId="11" fillId="0" borderId="3">
      <alignment horizontal="center" vertical="top" wrapText="1"/>
    </xf>
    <xf numFmtId="49" fontId="2" fillId="0" borderId="3">
      <alignment horizontal="center" vertical="top" wrapText="1"/>
    </xf>
    <xf numFmtId="164" fontId="2" fillId="0" borderId="3">
      <alignment vertical="top"/>
    </xf>
    <xf numFmtId="4" fontId="2" fillId="0" borderId="3">
      <alignment vertical="top" wrapText="1"/>
    </xf>
    <xf numFmtId="0" fontId="2" fillId="0" borderId="6">
      <alignment horizontal="left" vertical="top" wrapText="1"/>
    </xf>
    <xf numFmtId="49" fontId="2" fillId="2" borderId="6">
      <alignment horizontal="center" vertical="center"/>
    </xf>
    <xf numFmtId="0" fontId="1" fillId="0" borderId="6">
      <alignment vertical="top" wrapText="1"/>
    </xf>
    <xf numFmtId="49" fontId="2" fillId="0" borderId="6">
      <alignment horizontal="center" vertical="top" wrapText="1"/>
    </xf>
    <xf numFmtId="49" fontId="2" fillId="0" borderId="6">
      <alignment horizontal="center" vertical="top"/>
    </xf>
    <xf numFmtId="164" fontId="1" fillId="0" borderId="6">
      <alignment vertical="top"/>
    </xf>
    <xf numFmtId="0" fontId="11" fillId="0" borderId="1">
      <alignment horizontal="left" wrapText="1"/>
    </xf>
    <xf numFmtId="49" fontId="11" fillId="2" borderId="11">
      <alignment horizontal="center"/>
    </xf>
    <xf numFmtId="0" fontId="11" fillId="0" borderId="11">
      <alignment horizontal="center"/>
    </xf>
    <xf numFmtId="49" fontId="11" fillId="0" borderId="11">
      <alignment horizontal="center"/>
    </xf>
    <xf numFmtId="0" fontId="11" fillId="0" borderId="1">
      <alignment horizontal="left"/>
    </xf>
    <xf numFmtId="49" fontId="11" fillId="2" borderId="1">
      <alignment horizontal="center"/>
    </xf>
    <xf numFmtId="0" fontId="11" fillId="0" borderId="2">
      <alignment horizontal="center"/>
    </xf>
    <xf numFmtId="0" fontId="11" fillId="0" borderId="1">
      <alignment horizontal="center"/>
    </xf>
    <xf numFmtId="49" fontId="11" fillId="0" borderId="1">
      <alignment horizontal="center"/>
    </xf>
    <xf numFmtId="0" fontId="11" fillId="0" borderId="7">
      <alignment horizontal="center"/>
    </xf>
    <xf numFmtId="49" fontId="11" fillId="2" borderId="2">
      <alignment horizontal="center"/>
    </xf>
    <xf numFmtId="49" fontId="11" fillId="0" borderId="2">
      <alignment horizontal="center"/>
    </xf>
    <xf numFmtId="0" fontId="12" fillId="0" borderId="1"/>
    <xf numFmtId="49" fontId="11" fillId="0" borderId="7">
      <alignment horizontal="center"/>
    </xf>
    <xf numFmtId="0" fontId="11" fillId="0" borderId="1">
      <alignment horizontal="center" vertical="top"/>
    </xf>
    <xf numFmtId="0" fontId="16" fillId="0" borderId="0"/>
    <xf numFmtId="0" fontId="16" fillId="0" borderId="0"/>
    <xf numFmtId="0" fontId="16" fillId="0" borderId="0"/>
    <xf numFmtId="0" fontId="13" fillId="0" borderId="1"/>
    <xf numFmtId="0" fontId="13" fillId="0" borderId="1"/>
    <xf numFmtId="0" fontId="14" fillId="3" borderId="1"/>
    <xf numFmtId="0" fontId="2" fillId="0" borderId="4">
      <alignment horizontal="left" vertical="top" wrapText="1"/>
    </xf>
    <xf numFmtId="0" fontId="2" fillId="0" borderId="3">
      <alignment horizontal="left" vertical="top" wrapText="1"/>
    </xf>
    <xf numFmtId="0" fontId="13" fillId="0" borderId="1"/>
    <xf numFmtId="49" fontId="2" fillId="2" borderId="3">
      <alignment horizontal="center" vertical="center"/>
    </xf>
    <xf numFmtId="0" fontId="14" fillId="0" borderId="1"/>
    <xf numFmtId="0" fontId="2" fillId="0" borderId="12">
      <alignment horizontal="center" vertical="top"/>
    </xf>
    <xf numFmtId="0" fontId="1" fillId="0" borderId="6">
      <alignment vertical="top"/>
    </xf>
    <xf numFmtId="0" fontId="1" fillId="0" borderId="3">
      <alignment vertical="top"/>
    </xf>
    <xf numFmtId="49" fontId="2" fillId="0" borderId="3">
      <alignment horizontal="center" vertical="top"/>
    </xf>
    <xf numFmtId="49" fontId="2" fillId="2" borderId="2"/>
    <xf numFmtId="164" fontId="1" fillId="0" borderId="4">
      <alignment vertical="top"/>
    </xf>
    <xf numFmtId="164" fontId="1" fillId="0" borderId="3">
      <alignment vertical="top"/>
    </xf>
    <xf numFmtId="0" fontId="1" fillId="0" borderId="4">
      <alignment vertical="top"/>
    </xf>
    <xf numFmtId="0" fontId="15" fillId="0" borderId="1"/>
    <xf numFmtId="49" fontId="11" fillId="2" borderId="8">
      <alignment horizontal="center" vertical="center"/>
    </xf>
    <xf numFmtId="49" fontId="11" fillId="2" borderId="3">
      <alignment horizontal="center" vertical="center"/>
    </xf>
    <xf numFmtId="49" fontId="11" fillId="0" borderId="3">
      <alignment horizontal="center" vertical="top"/>
    </xf>
    <xf numFmtId="4" fontId="2" fillId="0" borderId="4">
      <alignment vertical="top"/>
    </xf>
    <xf numFmtId="4" fontId="2" fillId="0" borderId="3">
      <alignment vertical="top"/>
    </xf>
    <xf numFmtId="0" fontId="1" fillId="0" borderId="4">
      <alignment vertical="top" wrapText="1"/>
    </xf>
    <xf numFmtId="49" fontId="2" fillId="2" borderId="3">
      <alignment horizontal="center" vertical="center" wrapText="1"/>
    </xf>
    <xf numFmtId="0" fontId="1" fillId="0" borderId="3">
      <alignment vertical="top" wrapText="1"/>
    </xf>
    <xf numFmtId="0" fontId="20" fillId="0" borderId="1"/>
  </cellStyleXfs>
  <cellXfs count="210">
    <xf numFmtId="0" fontId="0" fillId="0" borderId="0" xfId="0"/>
    <xf numFmtId="0" fontId="0" fillId="0" borderId="0" xfId="0" applyProtection="1">
      <protection locked="0"/>
    </xf>
    <xf numFmtId="0" fontId="1" fillId="0" borderId="1" xfId="1" applyNumberFormat="1" applyProtection="1">
      <alignment vertical="top"/>
    </xf>
    <xf numFmtId="49" fontId="1" fillId="0" borderId="1" xfId="2" applyNumberFormat="1" applyProtection="1"/>
    <xf numFmtId="0" fontId="1" fillId="0" borderId="1" xfId="3" applyNumberFormat="1" applyProtection="1"/>
    <xf numFmtId="0" fontId="1" fillId="0" borderId="1" xfId="5" applyNumberFormat="1" applyProtection="1">
      <alignment wrapText="1"/>
    </xf>
    <xf numFmtId="0" fontId="1" fillId="0" borderId="1" xfId="6" applyNumberFormat="1" applyProtection="1">
      <alignment horizontal="right" wrapText="1"/>
    </xf>
    <xf numFmtId="0" fontId="2" fillId="0" borderId="1" xfId="7" applyNumberFormat="1" applyProtection="1">
      <alignment horizontal="center" vertical="top"/>
    </xf>
    <xf numFmtId="49" fontId="2" fillId="2" borderId="1" xfId="8" applyNumberFormat="1" applyProtection="1">
      <alignment horizontal="center"/>
    </xf>
    <xf numFmtId="0" fontId="2" fillId="0" borderId="1" xfId="9" applyNumberFormat="1" applyProtection="1">
      <alignment horizontal="center"/>
    </xf>
    <xf numFmtId="49" fontId="2" fillId="0" borderId="1" xfId="10" applyNumberFormat="1" applyProtection="1">
      <alignment horizontal="center"/>
    </xf>
    <xf numFmtId="0" fontId="2" fillId="0" borderId="1" xfId="11" applyNumberFormat="1" applyProtection="1">
      <alignment horizontal="center" wrapText="1"/>
    </xf>
    <xf numFmtId="0" fontId="2" fillId="0" borderId="1" xfId="12" applyNumberFormat="1" applyProtection="1">
      <alignment wrapText="1"/>
    </xf>
    <xf numFmtId="0" fontId="2" fillId="0" borderId="1" xfId="13" applyNumberFormat="1" applyProtection="1">
      <alignment horizontal="left" wrapText="1"/>
    </xf>
    <xf numFmtId="0" fontId="2" fillId="0" borderId="1" xfId="14" applyNumberFormat="1" applyProtection="1"/>
    <xf numFmtId="0" fontId="2" fillId="0" borderId="1" xfId="16" applyNumberFormat="1" applyProtection="1">
      <alignment vertical="center"/>
    </xf>
    <xf numFmtId="0" fontId="2" fillId="0" borderId="1" xfId="17" applyNumberFormat="1" applyProtection="1">
      <alignment horizontal="center" vertical="center"/>
    </xf>
    <xf numFmtId="0" fontId="2" fillId="0" borderId="1" xfId="18" applyNumberFormat="1" applyProtection="1">
      <alignment vertical="top"/>
    </xf>
    <xf numFmtId="0" fontId="2" fillId="2" borderId="1" xfId="19" applyNumberFormat="1" applyProtection="1"/>
    <xf numFmtId="0" fontId="2" fillId="0" borderId="1" xfId="20" applyNumberFormat="1" applyProtection="1">
      <alignment horizontal="centerContinuous"/>
    </xf>
    <xf numFmtId="0" fontId="2" fillId="0" borderId="1" xfId="21" applyNumberFormat="1" applyProtection="1">
      <alignment horizontal="left"/>
    </xf>
    <xf numFmtId="49" fontId="2" fillId="0" borderId="1" xfId="22" applyNumberFormat="1" applyProtection="1"/>
    <xf numFmtId="49" fontId="2" fillId="2" borderId="1" xfId="23" applyNumberFormat="1" applyProtection="1"/>
    <xf numFmtId="0" fontId="2" fillId="0" borderId="1" xfId="25" applyNumberFormat="1" applyProtection="1">
      <alignment horizontal="left" vertical="top"/>
    </xf>
    <xf numFmtId="49" fontId="1" fillId="2" borderId="1" xfId="26" applyNumberFormat="1" applyProtection="1"/>
    <xf numFmtId="0" fontId="2" fillId="0" borderId="3" xfId="27" applyNumberFormat="1" applyProtection="1">
      <alignment vertical="top"/>
    </xf>
    <xf numFmtId="0" fontId="2" fillId="0" borderId="6" xfId="31" applyNumberFormat="1" applyProtection="1">
      <alignment vertical="top"/>
    </xf>
    <xf numFmtId="0" fontId="2" fillId="0" borderId="6" xfId="32" applyNumberFormat="1" applyProtection="1">
      <alignment horizontal="center" vertical="top" wrapText="1"/>
    </xf>
    <xf numFmtId="0" fontId="2" fillId="0" borderId="6" xfId="34" applyNumberFormat="1" applyProtection="1">
      <alignment vertical="top" wrapText="1"/>
    </xf>
    <xf numFmtId="49" fontId="2" fillId="2" borderId="4" xfId="36" applyNumberFormat="1" applyProtection="1">
      <alignment horizontal="center" vertical="center"/>
    </xf>
    <xf numFmtId="0" fontId="2" fillId="0" borderId="4" xfId="37" applyNumberFormat="1" applyProtection="1">
      <alignment horizontal="center" vertical="center"/>
    </xf>
    <xf numFmtId="0" fontId="2" fillId="0" borderId="7" xfId="38" applyNumberFormat="1" applyProtection="1">
      <alignment horizontal="left" wrapText="1"/>
    </xf>
    <xf numFmtId="49" fontId="2" fillId="2" borderId="7" xfId="39" applyNumberFormat="1" applyProtection="1">
      <alignment horizontal="center"/>
    </xf>
    <xf numFmtId="0" fontId="2" fillId="0" borderId="7" xfId="40" applyNumberFormat="1" applyProtection="1">
      <alignment horizontal="center"/>
    </xf>
    <xf numFmtId="49" fontId="2" fillId="0" borderId="7" xfId="41" applyNumberFormat="1" applyProtection="1">
      <alignment horizontal="center"/>
    </xf>
    <xf numFmtId="0" fontId="1" fillId="0" borderId="7" xfId="42" applyNumberFormat="1" applyProtection="1"/>
    <xf numFmtId="0" fontId="2" fillId="0" borderId="2" xfId="43" applyNumberFormat="1" applyProtection="1">
      <alignment horizontal="center"/>
    </xf>
    <xf numFmtId="49" fontId="2" fillId="2" borderId="2" xfId="44" applyNumberFormat="1" applyProtection="1">
      <alignment horizontal="center"/>
    </xf>
    <xf numFmtId="49" fontId="2" fillId="0" borderId="2" xfId="45" applyNumberFormat="1" applyProtection="1">
      <alignment horizontal="center"/>
    </xf>
    <xf numFmtId="0" fontId="5" fillId="0" borderId="1" xfId="47" applyNumberFormat="1" applyProtection="1"/>
    <xf numFmtId="0" fontId="6" fillId="0" borderId="1" xfId="49" applyNumberFormat="1" applyProtection="1"/>
    <xf numFmtId="0" fontId="7" fillId="0" borderId="1" xfId="50" applyNumberFormat="1" applyProtection="1"/>
    <xf numFmtId="0" fontId="8" fillId="0" borderId="1" xfId="51" applyNumberFormat="1" applyProtection="1"/>
    <xf numFmtId="0" fontId="9" fillId="0" borderId="1" xfId="54" applyNumberFormat="1" applyProtection="1"/>
    <xf numFmtId="49" fontId="11" fillId="2" borderId="4" xfId="59" applyNumberFormat="1" applyProtection="1">
      <alignment horizontal="center" vertical="center"/>
    </xf>
    <xf numFmtId="49" fontId="11" fillId="2" borderId="9" xfId="60" applyNumberFormat="1" applyProtection="1">
      <alignment horizontal="center" vertical="center"/>
    </xf>
    <xf numFmtId="0" fontId="11" fillId="0" borderId="9" xfId="61" applyNumberFormat="1" applyProtection="1">
      <alignment horizontal="center" vertical="center"/>
    </xf>
    <xf numFmtId="0" fontId="11" fillId="0" borderId="10" xfId="62" applyNumberFormat="1" applyProtection="1">
      <alignment horizontal="center" vertical="center"/>
    </xf>
    <xf numFmtId="0" fontId="11" fillId="0" borderId="4" xfId="63" applyNumberFormat="1" applyProtection="1">
      <alignment horizontal="left" vertical="top" wrapText="1"/>
    </xf>
    <xf numFmtId="49" fontId="11" fillId="2" borderId="8" xfId="64" applyNumberFormat="1" applyProtection="1">
      <alignment horizontal="center" vertical="center" wrapText="1"/>
    </xf>
    <xf numFmtId="0" fontId="11" fillId="2" borderId="4" xfId="65" applyNumberFormat="1" applyProtection="1">
      <alignment horizontal="center" vertical="top"/>
    </xf>
    <xf numFmtId="164" fontId="2" fillId="0" borderId="4" xfId="66" applyNumberFormat="1" applyProtection="1">
      <alignment vertical="top"/>
    </xf>
    <xf numFmtId="4" fontId="2" fillId="0" borderId="4" xfId="67" applyNumberFormat="1" applyProtection="1">
      <alignment vertical="top" wrapText="1"/>
    </xf>
    <xf numFmtId="0" fontId="11" fillId="0" borderId="3" xfId="68" applyNumberFormat="1" applyProtection="1">
      <alignment horizontal="left" vertical="top" wrapText="1"/>
    </xf>
    <xf numFmtId="49" fontId="11" fillId="2" borderId="3" xfId="69" applyNumberFormat="1" applyProtection="1">
      <alignment horizontal="center" vertical="center" wrapText="1"/>
    </xf>
    <xf numFmtId="0" fontId="2" fillId="0" borderId="3" xfId="70" applyNumberFormat="1" applyProtection="1">
      <alignment vertical="top" wrapText="1"/>
    </xf>
    <xf numFmtId="49" fontId="11" fillId="0" borderId="3" xfId="71" applyNumberFormat="1" applyProtection="1">
      <alignment horizontal="center" vertical="top" wrapText="1"/>
    </xf>
    <xf numFmtId="49" fontId="2" fillId="0" borderId="3" xfId="72" applyNumberFormat="1" applyProtection="1">
      <alignment horizontal="center" vertical="top" wrapText="1"/>
    </xf>
    <xf numFmtId="164" fontId="2" fillId="0" borderId="3" xfId="73" applyNumberFormat="1" applyProtection="1">
      <alignment vertical="top"/>
    </xf>
    <xf numFmtId="4" fontId="2" fillId="0" borderId="3" xfId="74" applyNumberFormat="1" applyProtection="1">
      <alignment vertical="top" wrapText="1"/>
    </xf>
    <xf numFmtId="0" fontId="2" fillId="0" borderId="6" xfId="75" applyNumberFormat="1" applyProtection="1">
      <alignment horizontal="left" vertical="top" wrapText="1"/>
    </xf>
    <xf numFmtId="49" fontId="2" fillId="2" borderId="6" xfId="76" applyNumberFormat="1" applyProtection="1">
      <alignment horizontal="center" vertical="center"/>
    </xf>
    <xf numFmtId="0" fontId="1" fillId="0" borderId="6" xfId="77" applyNumberFormat="1" applyProtection="1">
      <alignment vertical="top" wrapText="1"/>
    </xf>
    <xf numFmtId="49" fontId="2" fillId="0" borderId="6" xfId="78" applyNumberFormat="1" applyProtection="1">
      <alignment horizontal="center" vertical="top" wrapText="1"/>
    </xf>
    <xf numFmtId="49" fontId="2" fillId="0" borderId="6" xfId="79" applyNumberFormat="1" applyProtection="1">
      <alignment horizontal="center" vertical="top"/>
    </xf>
    <xf numFmtId="164" fontId="1" fillId="0" borderId="6" xfId="80" applyNumberFormat="1" applyProtection="1">
      <alignment vertical="top"/>
    </xf>
    <xf numFmtId="0" fontId="11" fillId="0" borderId="1" xfId="81" applyNumberFormat="1" applyProtection="1">
      <alignment horizontal="left" wrapText="1"/>
    </xf>
    <xf numFmtId="49" fontId="11" fillId="2" borderId="11" xfId="82" applyNumberFormat="1" applyProtection="1">
      <alignment horizontal="center"/>
    </xf>
    <xf numFmtId="0" fontId="11" fillId="0" borderId="11" xfId="83" applyNumberFormat="1" applyProtection="1">
      <alignment horizontal="center"/>
    </xf>
    <xf numFmtId="49" fontId="11" fillId="0" borderId="11" xfId="84" applyNumberFormat="1" applyProtection="1">
      <alignment horizontal="center"/>
    </xf>
    <xf numFmtId="0" fontId="11" fillId="0" borderId="1" xfId="85" applyNumberFormat="1" applyProtection="1">
      <alignment horizontal="left"/>
    </xf>
    <xf numFmtId="49" fontId="11" fillId="2" borderId="1" xfId="86" applyNumberFormat="1" applyProtection="1">
      <alignment horizontal="center"/>
    </xf>
    <xf numFmtId="0" fontId="11" fillId="0" borderId="2" xfId="87" applyNumberFormat="1" applyProtection="1">
      <alignment horizontal="center"/>
    </xf>
    <xf numFmtId="0" fontId="11" fillId="0" borderId="1" xfId="88" applyNumberFormat="1" applyProtection="1">
      <alignment horizontal="center"/>
    </xf>
    <xf numFmtId="49" fontId="11" fillId="0" borderId="1" xfId="89" applyNumberFormat="1" applyProtection="1">
      <alignment horizontal="center"/>
    </xf>
    <xf numFmtId="0" fontId="12" fillId="0" borderId="1" xfId="93" applyNumberFormat="1" applyProtection="1"/>
    <xf numFmtId="0" fontId="11" fillId="0" borderId="1" xfId="95" applyNumberFormat="1" applyProtection="1">
      <alignment horizontal="center" vertical="top"/>
    </xf>
    <xf numFmtId="0" fontId="11" fillId="0" borderId="19" xfId="61" applyNumberFormat="1" applyBorder="1" applyProtection="1">
      <alignment horizontal="center" vertical="center"/>
    </xf>
    <xf numFmtId="0" fontId="17" fillId="0" borderId="14" xfId="0" applyFont="1" applyFill="1" applyBorder="1" applyAlignment="1">
      <alignment horizontal="center" vertical="top" wrapText="1"/>
    </xf>
    <xf numFmtId="49" fontId="11" fillId="0" borderId="3" xfId="71" applyNumberFormat="1" applyAlignment="1" applyProtection="1">
      <alignment vertical="top" wrapText="1"/>
    </xf>
    <xf numFmtId="49" fontId="11" fillId="0" borderId="6" xfId="71" applyNumberFormat="1" applyBorder="1" applyAlignment="1" applyProtection="1">
      <alignment vertical="top" wrapText="1"/>
    </xf>
    <xf numFmtId="49" fontId="11" fillId="0" borderId="13" xfId="71" applyNumberFormat="1" applyBorder="1" applyAlignment="1" applyProtection="1">
      <alignment vertical="top" wrapText="1"/>
    </xf>
    <xf numFmtId="0" fontId="17" fillId="0" borderId="22" xfId="0" applyFont="1" applyFill="1" applyBorder="1" applyAlignment="1">
      <alignment horizontal="center" vertical="top" wrapText="1"/>
    </xf>
    <xf numFmtId="0" fontId="17" fillId="0" borderId="22" xfId="0" applyFont="1" applyFill="1" applyBorder="1" applyAlignment="1">
      <alignment vertical="top" wrapText="1"/>
    </xf>
    <xf numFmtId="164" fontId="2" fillId="0" borderId="3" xfId="73" applyNumberFormat="1" applyAlignment="1" applyProtection="1">
      <alignment vertical="top"/>
    </xf>
    <xf numFmtId="164" fontId="2" fillId="0" borderId="6" xfId="73" applyNumberFormat="1" applyBorder="1" applyAlignment="1" applyProtection="1">
      <alignment vertical="top"/>
    </xf>
    <xf numFmtId="164" fontId="2" fillId="0" borderId="13" xfId="73" applyNumberFormat="1" applyBorder="1" applyAlignment="1" applyProtection="1">
      <alignment vertical="top"/>
    </xf>
    <xf numFmtId="49" fontId="2" fillId="0" borderId="3" xfId="78" applyNumberFormat="1" applyBorder="1" applyAlignment="1" applyProtection="1">
      <alignment vertical="top" wrapText="1"/>
    </xf>
    <xf numFmtId="49" fontId="2" fillId="0" borderId="6" xfId="78" applyNumberFormat="1" applyAlignment="1" applyProtection="1">
      <alignment vertical="top" wrapText="1"/>
    </xf>
    <xf numFmtId="49" fontId="2" fillId="0" borderId="13" xfId="78" applyNumberFormat="1" applyBorder="1" applyAlignment="1" applyProtection="1">
      <alignment vertical="top" wrapText="1"/>
    </xf>
    <xf numFmtId="14" fontId="17" fillId="0" borderId="14" xfId="0" applyNumberFormat="1" applyFont="1" applyFill="1" applyBorder="1" applyAlignment="1">
      <alignment horizontal="center" vertical="top" wrapText="1"/>
    </xf>
    <xf numFmtId="0" fontId="11" fillId="2" borderId="13" xfId="65" applyNumberFormat="1" applyBorder="1" applyProtection="1">
      <alignment horizontal="center" vertical="top"/>
    </xf>
    <xf numFmtId="0" fontId="11" fillId="0" borderId="3" xfId="71" applyNumberFormat="1" applyProtection="1">
      <alignment horizontal="center" vertical="top" wrapText="1"/>
    </xf>
    <xf numFmtId="49" fontId="18" fillId="0" borderId="3" xfId="71" applyNumberFormat="1" applyFont="1" applyProtection="1">
      <alignment horizontal="center" vertical="top" wrapText="1"/>
    </xf>
    <xf numFmtId="0" fontId="18" fillId="0" borderId="3" xfId="71" applyNumberFormat="1" applyFont="1" applyProtection="1">
      <alignment horizontal="center" vertical="top" wrapText="1"/>
    </xf>
    <xf numFmtId="0" fontId="18" fillId="0" borderId="3" xfId="68" applyNumberFormat="1" applyFont="1" applyProtection="1">
      <alignment horizontal="left" vertical="top" wrapText="1"/>
    </xf>
    <xf numFmtId="0" fontId="17" fillId="0" borderId="14" xfId="0" applyNumberFormat="1" applyFont="1" applyFill="1" applyBorder="1" applyAlignment="1">
      <alignment horizontal="center" vertical="top" wrapText="1"/>
    </xf>
    <xf numFmtId="0" fontId="17" fillId="0" borderId="22" xfId="0" applyNumberFormat="1" applyFont="1" applyFill="1" applyBorder="1" applyAlignment="1">
      <alignment horizontal="center" vertical="top" wrapText="1"/>
    </xf>
    <xf numFmtId="0" fontId="2" fillId="0" borderId="6" xfId="78" applyNumberFormat="1" applyProtection="1">
      <alignment horizontal="center" vertical="top" wrapText="1"/>
    </xf>
    <xf numFmtId="0" fontId="0" fillId="0" borderId="0" xfId="0" applyNumberFormat="1" applyProtection="1">
      <protection locked="0"/>
    </xf>
    <xf numFmtId="0" fontId="9" fillId="0" borderId="1" xfId="52" applyNumberFormat="1" applyBorder="1" applyProtection="1">
      <alignment horizontal="center" vertical="center"/>
    </xf>
    <xf numFmtId="0" fontId="9" fillId="0" borderId="1" xfId="53" applyNumberFormat="1" applyBorder="1" applyProtection="1"/>
    <xf numFmtId="0" fontId="22" fillId="0" borderId="1" xfId="51" applyNumberFormat="1" applyFont="1" applyProtection="1"/>
    <xf numFmtId="0" fontId="24" fillId="0" borderId="1" xfId="85" applyNumberFormat="1" applyFont="1" applyProtection="1">
      <alignment horizontal="left"/>
    </xf>
    <xf numFmtId="0" fontId="24" fillId="0" borderId="1" xfId="85" applyNumberFormat="1" applyFont="1" applyAlignment="1" applyProtection="1">
      <alignment horizontal="left" wrapText="1"/>
    </xf>
    <xf numFmtId="0" fontId="2" fillId="0" borderId="4" xfId="37" applyNumberFormat="1" applyProtection="1">
      <alignment horizontal="center" vertical="center"/>
    </xf>
    <xf numFmtId="0" fontId="2" fillId="0" borderId="4" xfId="37" applyProtection="1">
      <alignment horizontal="center" vertical="center"/>
      <protection locked="0"/>
    </xf>
    <xf numFmtId="0" fontId="2" fillId="0" borderId="2" xfId="43" applyNumberFormat="1" applyProtection="1">
      <alignment horizontal="center"/>
    </xf>
    <xf numFmtId="0" fontId="2" fillId="0" borderId="2" xfId="43" applyProtection="1">
      <alignment horizontal="center"/>
      <protection locked="0"/>
    </xf>
    <xf numFmtId="0" fontId="2" fillId="0" borderId="7" xfId="40" applyNumberFormat="1" applyProtection="1">
      <alignment horizontal="center"/>
    </xf>
    <xf numFmtId="0" fontId="2" fillId="0" borderId="7" xfId="40" applyProtection="1">
      <alignment horizontal="center"/>
      <protection locked="0"/>
    </xf>
    <xf numFmtId="0" fontId="2" fillId="0" borderId="1" xfId="21" applyNumberFormat="1" applyProtection="1">
      <alignment horizontal="left"/>
    </xf>
    <xf numFmtId="0" fontId="2" fillId="0" borderId="1" xfId="21" applyProtection="1">
      <alignment horizontal="left"/>
      <protection locked="0"/>
    </xf>
    <xf numFmtId="0" fontId="2" fillId="0" borderId="1" xfId="9" applyNumberFormat="1" applyProtection="1">
      <alignment horizontal="center"/>
    </xf>
    <xf numFmtId="0" fontId="2" fillId="0" borderId="1" xfId="9" applyProtection="1">
      <alignment horizontal="center"/>
      <protection locked="0"/>
    </xf>
    <xf numFmtId="49" fontId="2" fillId="0" borderId="7" xfId="41" applyNumberFormat="1" applyProtection="1">
      <alignment horizontal="center"/>
    </xf>
    <xf numFmtId="49" fontId="2" fillId="0" borderId="7" xfId="41" applyProtection="1">
      <alignment horizontal="center"/>
      <protection locked="0"/>
    </xf>
    <xf numFmtId="49" fontId="2" fillId="0" borderId="4" xfId="29" applyNumberFormat="1" applyProtection="1">
      <alignment horizontal="center" vertical="center" wrapText="1"/>
    </xf>
    <xf numFmtId="49" fontId="2" fillId="0" borderId="4" xfId="29" applyProtection="1">
      <alignment horizontal="center" vertical="center" wrapText="1"/>
      <protection locked="0"/>
    </xf>
    <xf numFmtId="49" fontId="2" fillId="2" borderId="4" xfId="28" applyNumberFormat="1" applyProtection="1">
      <alignment horizontal="center" vertical="center" wrapText="1"/>
    </xf>
    <xf numFmtId="49" fontId="2" fillId="2" borderId="4" xfId="28" applyProtection="1">
      <alignment horizontal="center" vertical="center" wrapText="1"/>
      <protection locked="0"/>
    </xf>
    <xf numFmtId="49" fontId="2" fillId="0" borderId="5" xfId="30" applyNumberFormat="1" applyProtection="1">
      <alignment horizontal="center" vertical="center" wrapText="1"/>
    </xf>
    <xf numFmtId="49" fontId="2" fillId="0" borderId="5" xfId="30" applyProtection="1">
      <alignment horizontal="center" vertical="center" wrapText="1"/>
      <protection locked="0"/>
    </xf>
    <xf numFmtId="49" fontId="2" fillId="0" borderId="3" xfId="35" applyNumberFormat="1" applyProtection="1">
      <alignment horizontal="center" vertical="center" wrapText="1"/>
    </xf>
    <xf numFmtId="49" fontId="2" fillId="0" borderId="3" xfId="35" applyProtection="1">
      <alignment horizontal="center" vertical="center" wrapText="1"/>
      <protection locked="0"/>
    </xf>
    <xf numFmtId="49" fontId="2" fillId="0" borderId="4" xfId="33" applyNumberFormat="1" applyProtection="1">
      <alignment horizontal="center" vertical="center"/>
    </xf>
    <xf numFmtId="49" fontId="2" fillId="0" borderId="4" xfId="33" applyProtection="1">
      <alignment horizontal="center" vertical="center"/>
      <protection locked="0"/>
    </xf>
    <xf numFmtId="0" fontId="1" fillId="0" borderId="1" xfId="4" applyNumberFormat="1" applyProtection="1">
      <alignment horizontal="left" vertical="top" wrapText="1"/>
    </xf>
    <xf numFmtId="0" fontId="1" fillId="0" borderId="1" xfId="4" applyProtection="1">
      <alignment horizontal="left" vertical="top" wrapText="1"/>
      <protection locked="0"/>
    </xf>
    <xf numFmtId="0" fontId="3" fillId="0" borderId="1" xfId="15" applyNumberFormat="1" applyProtection="1">
      <alignment horizontal="center" vertical="center"/>
    </xf>
    <xf numFmtId="0" fontId="3" fillId="0" borderId="1" xfId="15" applyProtection="1">
      <alignment horizontal="center" vertical="center"/>
      <protection locked="0"/>
    </xf>
    <xf numFmtId="49" fontId="2" fillId="2" borderId="2" xfId="24" applyNumberFormat="1" applyProtection="1">
      <alignment wrapText="1"/>
    </xf>
    <xf numFmtId="49" fontId="2" fillId="2" borderId="2" xfId="24" applyProtection="1">
      <alignment wrapText="1"/>
      <protection locked="0"/>
    </xf>
    <xf numFmtId="0" fontId="2" fillId="0" borderId="1" xfId="13" applyNumberFormat="1" applyProtection="1">
      <alignment horizontal="left" wrapText="1"/>
    </xf>
    <xf numFmtId="0" fontId="2" fillId="0" borderId="1" xfId="13" applyProtection="1">
      <alignment horizontal="left" wrapText="1"/>
      <protection locked="0"/>
    </xf>
    <xf numFmtId="0" fontId="23" fillId="0" borderId="1" xfId="47" applyNumberFormat="1" applyFont="1" applyAlignment="1" applyProtection="1">
      <alignment horizontal="right" wrapText="1"/>
    </xf>
    <xf numFmtId="0" fontId="24" fillId="0" borderId="2" xfId="87" applyNumberFormat="1" applyFont="1" applyAlignment="1" applyProtection="1">
      <alignment horizontal="center"/>
    </xf>
    <xf numFmtId="49" fontId="24" fillId="0" borderId="2" xfId="92" applyNumberFormat="1" applyFont="1" applyAlignment="1" applyProtection="1">
      <alignment horizontal="center"/>
    </xf>
    <xf numFmtId="49" fontId="11" fillId="0" borderId="7" xfId="94" applyNumberFormat="1" applyProtection="1">
      <alignment horizontal="center"/>
    </xf>
    <xf numFmtId="49" fontId="11" fillId="0" borderId="7" xfId="94" applyProtection="1">
      <alignment horizontal="center"/>
      <protection locked="0"/>
    </xf>
    <xf numFmtId="0" fontId="11" fillId="0" borderId="7" xfId="90" applyNumberFormat="1" applyProtection="1">
      <alignment horizontal="center"/>
    </xf>
    <xf numFmtId="0" fontId="11" fillId="0" borderId="7" xfId="90" applyProtection="1">
      <alignment horizontal="center"/>
      <protection locked="0"/>
    </xf>
    <xf numFmtId="0" fontId="24" fillId="0" borderId="1" xfId="85" applyNumberFormat="1" applyFont="1" applyAlignment="1" applyProtection="1">
      <alignment horizontal="left" wrapText="1"/>
    </xf>
    <xf numFmtId="0" fontId="24" fillId="0" borderId="1" xfId="85" applyFont="1" applyAlignment="1" applyProtection="1">
      <alignment horizontal="left" wrapText="1"/>
      <protection locked="0"/>
    </xf>
    <xf numFmtId="0" fontId="11" fillId="0" borderId="1" xfId="88" applyNumberFormat="1" applyProtection="1">
      <alignment horizontal="center"/>
    </xf>
    <xf numFmtId="0" fontId="11" fillId="0" borderId="1" xfId="88" applyProtection="1">
      <alignment horizontal="center"/>
      <protection locked="0"/>
    </xf>
    <xf numFmtId="49" fontId="10" fillId="0" borderId="4" xfId="56" applyNumberFormat="1" applyProtection="1">
      <alignment horizontal="center" vertical="center" wrapText="1"/>
    </xf>
    <xf numFmtId="49" fontId="10" fillId="0" borderId="4" xfId="56" applyProtection="1">
      <alignment horizontal="center" vertical="center" wrapText="1"/>
      <protection locked="0"/>
    </xf>
    <xf numFmtId="49" fontId="10" fillId="0" borderId="4" xfId="58" applyNumberFormat="1" applyProtection="1">
      <alignment horizontal="center" vertical="center"/>
    </xf>
    <xf numFmtId="49" fontId="10" fillId="0" borderId="4" xfId="58" applyProtection="1">
      <alignment horizontal="center" vertical="center"/>
      <protection locked="0"/>
    </xf>
    <xf numFmtId="0" fontId="11" fillId="0" borderId="2" xfId="87" applyNumberFormat="1" applyProtection="1">
      <alignment horizontal="center"/>
    </xf>
    <xf numFmtId="0" fontId="11" fillId="0" borderId="2" xfId="87" applyProtection="1">
      <alignment horizontal="center"/>
      <protection locked="0"/>
    </xf>
    <xf numFmtId="0" fontId="24" fillId="0" borderId="2" xfId="87" applyNumberFormat="1" applyFont="1" applyProtection="1">
      <alignment horizontal="center"/>
    </xf>
    <xf numFmtId="0" fontId="24" fillId="0" borderId="2" xfId="87" applyFont="1" applyProtection="1">
      <alignment horizontal="center"/>
      <protection locked="0"/>
    </xf>
    <xf numFmtId="49" fontId="2" fillId="0" borderId="8" xfId="29" applyNumberFormat="1" applyBorder="1" applyProtection="1">
      <alignment horizontal="center" vertical="center" wrapText="1"/>
    </xf>
    <xf numFmtId="49" fontId="2" fillId="0" borderId="8" xfId="29" applyBorder="1" applyProtection="1">
      <alignment horizontal="center" vertical="center" wrapText="1"/>
      <protection locked="0"/>
    </xf>
    <xf numFmtId="49" fontId="2" fillId="0" borderId="14" xfId="29" applyNumberFormat="1" applyBorder="1" applyProtection="1">
      <alignment horizontal="center" vertical="center" wrapText="1"/>
    </xf>
    <xf numFmtId="49" fontId="2" fillId="0" borderId="14" xfId="29" applyBorder="1" applyProtection="1">
      <alignment horizontal="center" vertical="center" wrapText="1"/>
      <protection locked="0"/>
    </xf>
    <xf numFmtId="49" fontId="11" fillId="0" borderId="3" xfId="71" applyNumberFormat="1" applyAlignment="1" applyProtection="1">
      <alignment horizontal="center" vertical="top" wrapText="1"/>
    </xf>
    <xf numFmtId="49" fontId="11" fillId="0" borderId="6" xfId="71" applyNumberFormat="1" applyBorder="1" applyAlignment="1" applyProtection="1">
      <alignment horizontal="center" vertical="top" wrapText="1"/>
    </xf>
    <xf numFmtId="49" fontId="11" fillId="0" borderId="13" xfId="71" applyNumberFormat="1" applyBorder="1" applyAlignment="1" applyProtection="1">
      <alignment horizontal="center" vertical="top" wrapText="1"/>
    </xf>
    <xf numFmtId="49" fontId="10" fillId="0" borderId="8" xfId="57" applyNumberFormat="1" applyProtection="1">
      <alignment horizontal="center" vertical="center" wrapText="1"/>
    </xf>
    <xf numFmtId="49" fontId="10" fillId="0" borderId="8" xfId="57" applyProtection="1">
      <alignment horizontal="center" vertical="center" wrapText="1"/>
      <protection locked="0"/>
    </xf>
    <xf numFmtId="49" fontId="21" fillId="0" borderId="4" xfId="29" applyNumberFormat="1" applyFont="1" applyProtection="1">
      <alignment horizontal="center" vertical="center" wrapText="1"/>
    </xf>
    <xf numFmtId="0" fontId="2" fillId="0" borderId="14" xfId="29" applyNumberFormat="1" applyBorder="1" applyAlignment="1" applyProtection="1">
      <alignment horizontal="center" vertical="center" wrapText="1"/>
    </xf>
    <xf numFmtId="49" fontId="2" fillId="0" borderId="14" xfId="29" applyNumberFormat="1" applyBorder="1" applyAlignment="1" applyProtection="1">
      <alignment horizontal="center" vertical="center" wrapText="1"/>
    </xf>
    <xf numFmtId="49" fontId="2" fillId="0" borderId="14" xfId="29" applyBorder="1" applyAlignment="1" applyProtection="1">
      <alignment horizontal="center" vertical="center" wrapText="1"/>
      <protection locked="0"/>
    </xf>
    <xf numFmtId="49" fontId="2" fillId="0" borderId="15" xfId="29" applyNumberFormat="1" applyBorder="1" applyAlignment="1" applyProtection="1">
      <alignment horizontal="center" vertical="center" wrapText="1"/>
    </xf>
    <xf numFmtId="49" fontId="2" fillId="0" borderId="7" xfId="29" applyNumberFormat="1" applyBorder="1" applyAlignment="1" applyProtection="1">
      <alignment horizontal="center" vertical="center" wrapText="1"/>
    </xf>
    <xf numFmtId="49" fontId="2" fillId="0" borderId="16" xfId="29" applyNumberFormat="1" applyBorder="1" applyAlignment="1" applyProtection="1">
      <alignment horizontal="center" vertical="center" wrapText="1"/>
    </xf>
    <xf numFmtId="0" fontId="19" fillId="0" borderId="1" xfId="46" applyNumberFormat="1" applyFont="1" applyProtection="1">
      <alignment horizontal="center" wrapText="1"/>
    </xf>
    <xf numFmtId="0" fontId="19" fillId="0" borderId="1" xfId="46" applyFont="1" applyProtection="1">
      <alignment horizontal="center" wrapText="1"/>
      <protection locked="0"/>
    </xf>
    <xf numFmtId="0" fontId="6" fillId="0" borderId="1" xfId="48" applyNumberFormat="1" applyProtection="1">
      <alignment horizontal="center"/>
    </xf>
    <xf numFmtId="0" fontId="6" fillId="0" borderId="1" xfId="48" applyProtection="1">
      <alignment horizontal="center"/>
      <protection locked="0"/>
    </xf>
    <xf numFmtId="0" fontId="2" fillId="0" borderId="4" xfId="55" applyNumberFormat="1" applyProtection="1">
      <alignment horizontal="center" vertical="center" wrapText="1"/>
    </xf>
    <xf numFmtId="0" fontId="2" fillId="0" borderId="4" xfId="55" applyProtection="1">
      <alignment horizontal="center" vertical="center" wrapText="1"/>
      <protection locked="0"/>
    </xf>
    <xf numFmtId="49" fontId="2" fillId="0" borderId="3" xfId="29" applyBorder="1" applyProtection="1">
      <alignment horizontal="center" vertical="center" wrapText="1"/>
      <protection locked="0"/>
    </xf>
    <xf numFmtId="49" fontId="2" fillId="0" borderId="5" xfId="29" applyBorder="1" applyProtection="1">
      <alignment horizontal="center" vertical="center" wrapText="1"/>
      <protection locked="0"/>
    </xf>
    <xf numFmtId="164" fontId="2" fillId="0" borderId="3" xfId="73" applyNumberFormat="1" applyAlignment="1" applyProtection="1">
      <alignment horizontal="center" vertical="top"/>
    </xf>
    <xf numFmtId="164" fontId="2" fillId="0" borderId="6" xfId="73" applyNumberFormat="1" applyBorder="1" applyAlignment="1" applyProtection="1">
      <alignment horizontal="center" vertical="top"/>
    </xf>
    <xf numFmtId="164" fontId="2" fillId="0" borderId="13" xfId="73" applyNumberFormat="1" applyBorder="1" applyAlignment="1" applyProtection="1">
      <alignment horizontal="center" vertical="top"/>
    </xf>
    <xf numFmtId="0" fontId="11" fillId="0" borderId="3" xfId="68" applyNumberFormat="1" applyAlignment="1" applyProtection="1">
      <alignment horizontal="center" vertical="top" wrapText="1"/>
    </xf>
    <xf numFmtId="0" fontId="11" fillId="0" borderId="6" xfId="68" applyNumberFormat="1" applyBorder="1" applyAlignment="1" applyProtection="1">
      <alignment horizontal="center" vertical="top" wrapText="1"/>
    </xf>
    <xf numFmtId="0" fontId="11" fillId="0" borderId="13" xfId="68" applyNumberFormat="1" applyBorder="1" applyAlignment="1" applyProtection="1">
      <alignment horizontal="center" vertical="top" wrapText="1"/>
    </xf>
    <xf numFmtId="49" fontId="11" fillId="2" borderId="3" xfId="69" applyNumberFormat="1" applyAlignment="1" applyProtection="1">
      <alignment horizontal="center" vertical="center" wrapText="1"/>
    </xf>
    <xf numFmtId="49" fontId="11" fillId="2" borderId="6" xfId="69" applyNumberFormat="1" applyBorder="1" applyAlignment="1" applyProtection="1">
      <alignment horizontal="center" vertical="center" wrapText="1"/>
    </xf>
    <xf numFmtId="49" fontId="11" fillId="2" borderId="13" xfId="69" applyNumberFormat="1" applyBorder="1" applyAlignment="1" applyProtection="1">
      <alignment horizontal="center" vertical="center" wrapText="1"/>
    </xf>
    <xf numFmtId="0" fontId="2" fillId="0" borderId="3" xfId="70" applyNumberFormat="1" applyAlignment="1" applyProtection="1">
      <alignment horizontal="center" vertical="top" wrapText="1"/>
    </xf>
    <xf numFmtId="0" fontId="2" fillId="0" borderId="6" xfId="70" applyNumberFormat="1" applyBorder="1" applyAlignment="1" applyProtection="1">
      <alignment horizontal="center" vertical="top" wrapText="1"/>
    </xf>
    <xf numFmtId="0" fontId="2" fillId="0" borderId="13" xfId="70" applyNumberFormat="1" applyBorder="1" applyAlignment="1" applyProtection="1">
      <alignment horizontal="center" vertical="top" wrapText="1"/>
    </xf>
    <xf numFmtId="49" fontId="11" fillId="0" borderId="20" xfId="71" applyNumberFormat="1" applyBorder="1" applyAlignment="1" applyProtection="1">
      <alignment horizontal="center" vertical="top" wrapText="1"/>
    </xf>
    <xf numFmtId="49" fontId="11" fillId="0" borderId="17" xfId="71" applyNumberFormat="1" applyBorder="1" applyAlignment="1" applyProtection="1">
      <alignment horizontal="center" vertical="top" wrapText="1"/>
    </xf>
    <xf numFmtId="49" fontId="11" fillId="0" borderId="18" xfId="71" applyNumberFormat="1" applyBorder="1" applyAlignment="1" applyProtection="1">
      <alignment horizontal="center" vertical="top" wrapText="1"/>
    </xf>
    <xf numFmtId="4" fontId="2" fillId="0" borderId="3" xfId="74" applyNumberFormat="1" applyAlignment="1" applyProtection="1">
      <alignment horizontal="center" vertical="top" wrapText="1"/>
    </xf>
    <xf numFmtId="4" fontId="2" fillId="0" borderId="6" xfId="74" applyNumberFormat="1" applyBorder="1" applyAlignment="1" applyProtection="1">
      <alignment horizontal="center" vertical="top" wrapText="1"/>
    </xf>
    <xf numFmtId="4" fontId="2" fillId="0" borderId="13" xfId="74" applyNumberFormat="1" applyBorder="1" applyAlignment="1" applyProtection="1">
      <alignment horizontal="center" vertical="top" wrapText="1"/>
    </xf>
    <xf numFmtId="49" fontId="2" fillId="0" borderId="3" xfId="72" applyNumberFormat="1" applyAlignment="1" applyProtection="1">
      <alignment horizontal="center" vertical="top" wrapText="1"/>
    </xf>
    <xf numFmtId="49" fontId="2" fillId="0" borderId="6" xfId="72" applyNumberFormat="1" applyBorder="1" applyAlignment="1" applyProtection="1">
      <alignment horizontal="center" vertical="top" wrapText="1"/>
    </xf>
    <xf numFmtId="49" fontId="2" fillId="0" borderId="13" xfId="72" applyNumberFormat="1" applyBorder="1" applyAlignment="1" applyProtection="1">
      <alignment horizontal="center" vertical="top" wrapText="1"/>
    </xf>
    <xf numFmtId="164" fontId="1" fillId="0" borderId="3" xfId="80" applyNumberFormat="1" applyBorder="1" applyAlignment="1" applyProtection="1">
      <alignment horizontal="center" vertical="top"/>
    </xf>
    <xf numFmtId="164" fontId="1" fillId="0" borderId="6" xfId="80" applyNumberFormat="1" applyAlignment="1" applyProtection="1">
      <alignment horizontal="center" vertical="top"/>
    </xf>
    <xf numFmtId="164" fontId="1" fillId="0" borderId="13" xfId="80" applyNumberFormat="1" applyBorder="1" applyAlignment="1" applyProtection="1">
      <alignment horizontal="center" vertical="top"/>
    </xf>
    <xf numFmtId="0" fontId="11" fillId="0" borderId="21" xfId="71" applyNumberFormat="1" applyBorder="1" applyAlignment="1" applyProtection="1">
      <alignment horizontal="center" vertical="top" wrapText="1"/>
    </xf>
    <xf numFmtId="0" fontId="11" fillId="0" borderId="13" xfId="71" applyNumberFormat="1" applyBorder="1" applyAlignment="1" applyProtection="1">
      <alignment horizontal="center" vertical="top" wrapText="1"/>
    </xf>
    <xf numFmtId="49" fontId="11" fillId="0" borderId="21" xfId="71" applyNumberFormat="1" applyBorder="1" applyAlignment="1" applyProtection="1">
      <alignment horizontal="center" vertical="top" wrapText="1"/>
    </xf>
    <xf numFmtId="49" fontId="2" fillId="0" borderId="3" xfId="78" applyNumberFormat="1" applyBorder="1" applyAlignment="1" applyProtection="1">
      <alignment horizontal="center" vertical="top" wrapText="1"/>
    </xf>
    <xf numFmtId="49" fontId="2" fillId="0" borderId="6" xfId="78" applyNumberFormat="1" applyAlignment="1" applyProtection="1">
      <alignment horizontal="center" vertical="top" wrapText="1"/>
    </xf>
    <xf numFmtId="49" fontId="2" fillId="0" borderId="13" xfId="78" applyNumberFormat="1" applyBorder="1" applyAlignment="1" applyProtection="1">
      <alignment horizontal="center" vertical="top" wrapText="1"/>
    </xf>
    <xf numFmtId="49" fontId="11" fillId="0" borderId="15" xfId="71" applyNumberFormat="1" applyBorder="1" applyAlignment="1" applyProtection="1">
      <alignment horizontal="center" vertical="top" wrapText="1"/>
    </xf>
    <xf numFmtId="49" fontId="11" fillId="0" borderId="23" xfId="71" applyNumberFormat="1" applyBorder="1" applyAlignment="1" applyProtection="1">
      <alignment horizontal="center" vertical="top" wrapText="1"/>
    </xf>
  </cellXfs>
  <cellStyles count="125">
    <cellStyle name="br" xfId="98"/>
    <cellStyle name="col" xfId="97"/>
    <cellStyle name="Normal" xfId="124"/>
    <cellStyle name="st110" xfId="24"/>
    <cellStyle name="st111" xfId="121"/>
    <cellStyle name="st112" xfId="77"/>
    <cellStyle name="st113" xfId="78"/>
    <cellStyle name="st114" xfId="122"/>
    <cellStyle name="st115" xfId="123"/>
    <cellStyle name="st116" xfId="72"/>
    <cellStyle name="st117" xfId="64"/>
    <cellStyle name="st118" xfId="67"/>
    <cellStyle name="st119" xfId="69"/>
    <cellStyle name="st120" xfId="70"/>
    <cellStyle name="st121" xfId="71"/>
    <cellStyle name="st122" xfId="74"/>
    <cellStyle name="style0" xfId="99"/>
    <cellStyle name="td" xfId="100"/>
    <cellStyle name="tr" xfId="96"/>
    <cellStyle name="xl100" xfId="53"/>
    <cellStyle name="xl101" xfId="61"/>
    <cellStyle name="xl102" xfId="65"/>
    <cellStyle name="xl103" xfId="83"/>
    <cellStyle name="xl104" xfId="118"/>
    <cellStyle name="xl105" xfId="87"/>
    <cellStyle name="xl106" xfId="90"/>
    <cellStyle name="xl107" xfId="93"/>
    <cellStyle name="xl108" xfId="91"/>
    <cellStyle name="xl109" xfId="84"/>
    <cellStyle name="xl110" xfId="89"/>
    <cellStyle name="xl111" xfId="92"/>
    <cellStyle name="xl112" xfId="94"/>
    <cellStyle name="xl113" xfId="95"/>
    <cellStyle name="xl114" xfId="54"/>
    <cellStyle name="xl115" xfId="48"/>
    <cellStyle name="xl116" xfId="56"/>
    <cellStyle name="xl117" xfId="62"/>
    <cellStyle name="xl118" xfId="66"/>
    <cellStyle name="xl119" xfId="73"/>
    <cellStyle name="xl120" xfId="49"/>
    <cellStyle name="xl121" xfId="58"/>
    <cellStyle name="xl122" xfId="46"/>
    <cellStyle name="xl123" xfId="57"/>
    <cellStyle name="xl124" xfId="119"/>
    <cellStyle name="xl125" xfId="120"/>
    <cellStyle name="xl21" xfId="101"/>
    <cellStyle name="xl22" xfId="1"/>
    <cellStyle name="xl23" xfId="7"/>
    <cellStyle name="xl24" xfId="18"/>
    <cellStyle name="xl25" xfId="25"/>
    <cellStyle name="xl26" xfId="27"/>
    <cellStyle name="xl27" xfId="31"/>
    <cellStyle name="xl28" xfId="32"/>
    <cellStyle name="xl29" xfId="34"/>
    <cellStyle name="xl30" xfId="36"/>
    <cellStyle name="xl31" xfId="102"/>
    <cellStyle name="xl32" xfId="75"/>
    <cellStyle name="xl33" xfId="103"/>
    <cellStyle name="xl34" xfId="38"/>
    <cellStyle name="xl35" xfId="21"/>
    <cellStyle name="xl36" xfId="104"/>
    <cellStyle name="xl37" xfId="2"/>
    <cellStyle name="xl38" xfId="8"/>
    <cellStyle name="xl39" xfId="19"/>
    <cellStyle name="xl40" xfId="23"/>
    <cellStyle name="xl41" xfId="26"/>
    <cellStyle name="xl42" xfId="28"/>
    <cellStyle name="xl43" xfId="76"/>
    <cellStyle name="xl44" xfId="105"/>
    <cellStyle name="xl45" xfId="106"/>
    <cellStyle name="xl46" xfId="39"/>
    <cellStyle name="xl47" xfId="9"/>
    <cellStyle name="xl48" xfId="3"/>
    <cellStyle name="xl49" xfId="14"/>
    <cellStyle name="xl50" xfId="29"/>
    <cellStyle name="xl51" xfId="37"/>
    <cellStyle name="xl52" xfId="107"/>
    <cellStyle name="xl53" xfId="108"/>
    <cellStyle name="xl54" xfId="109"/>
    <cellStyle name="xl55" xfId="40"/>
    <cellStyle name="xl56" xfId="20"/>
    <cellStyle name="xl57" xfId="79"/>
    <cellStyle name="xl58" xfId="110"/>
    <cellStyle name="xl59" xfId="43"/>
    <cellStyle name="xl60" xfId="33"/>
    <cellStyle name="xl61" xfId="44"/>
    <cellStyle name="xl62" xfId="111"/>
    <cellStyle name="xl63" xfId="41"/>
    <cellStyle name="xl64" xfId="10"/>
    <cellStyle name="xl65" xfId="45"/>
    <cellStyle name="xl66" xfId="42"/>
    <cellStyle name="xl67" xfId="15"/>
    <cellStyle name="xl68" xfId="16"/>
    <cellStyle name="xl69" xfId="22"/>
    <cellStyle name="xl70" xfId="112"/>
    <cellStyle name="xl71" xfId="80"/>
    <cellStyle name="xl72" xfId="113"/>
    <cellStyle name="xl73" xfId="30"/>
    <cellStyle name="xl74" xfId="11"/>
    <cellStyle name="xl75" xfId="4"/>
    <cellStyle name="xl76" xfId="12"/>
    <cellStyle name="xl77" xfId="13"/>
    <cellStyle name="xl78" xfId="17"/>
    <cellStyle name="xl79" xfId="35"/>
    <cellStyle name="xl80" xfId="5"/>
    <cellStyle name="xl81" xfId="6"/>
    <cellStyle name="xl82" xfId="114"/>
    <cellStyle name="xl83" xfId="115"/>
    <cellStyle name="xl84" xfId="50"/>
    <cellStyle name="xl85" xfId="51"/>
    <cellStyle name="xl86" xfId="47"/>
    <cellStyle name="xl87" xfId="55"/>
    <cellStyle name="xl88" xfId="59"/>
    <cellStyle name="xl89" xfId="63"/>
    <cellStyle name="xl90" xfId="68"/>
    <cellStyle name="xl91" xfId="81"/>
    <cellStyle name="xl92" xfId="85"/>
    <cellStyle name="xl93" xfId="52"/>
    <cellStyle name="xl94" xfId="60"/>
    <cellStyle name="xl95" xfId="116"/>
    <cellStyle name="xl96" xfId="117"/>
    <cellStyle name="xl97" xfId="82"/>
    <cellStyle name="xl98" xfId="86"/>
    <cellStyle name="xl99" xfId="88"/>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DA27"/>
  <sheetViews>
    <sheetView showGridLines="0" zoomScale="85" zoomScaleNormal="85" workbookViewId="0">
      <selection activeCell="D14" sqref="D14:D19"/>
    </sheetView>
  </sheetViews>
  <sheetFormatPr defaultRowHeight="15"/>
  <cols>
    <col min="1" max="1" width="55.85546875" style="1" customWidth="1"/>
    <col min="2" max="2" width="8.5703125" style="1" customWidth="1"/>
    <col min="3" max="3" width="21.85546875" style="1" customWidth="1"/>
    <col min="4" max="4" width="14.140625" style="1" customWidth="1"/>
    <col min="5" max="5" width="13.42578125" style="1" customWidth="1"/>
    <col min="6" max="6" width="19.5703125" style="1" customWidth="1"/>
    <col min="7" max="9" width="13.42578125" style="1" customWidth="1"/>
    <col min="10" max="10" width="19.140625" style="1" customWidth="1"/>
    <col min="11" max="11" width="13.42578125" style="1" customWidth="1"/>
    <col min="12" max="12" width="13.7109375" style="1" customWidth="1"/>
    <col min="13" max="13" width="19.85546875" style="1" customWidth="1"/>
    <col min="14" max="16" width="13.7109375" style="1" customWidth="1"/>
    <col min="17" max="17" width="18.140625" style="1" customWidth="1"/>
    <col min="18" max="19" width="13.7109375" style="1" customWidth="1"/>
    <col min="20" max="20" width="20.5703125" style="1" customWidth="1"/>
    <col min="21" max="22" width="13.7109375" style="1" customWidth="1"/>
    <col min="23" max="23" width="19" style="1" customWidth="1"/>
    <col min="24" max="25" width="13.7109375" style="1" customWidth="1"/>
    <col min="26" max="26" width="18.42578125" style="1" customWidth="1"/>
    <col min="27" max="28" width="13.7109375" style="1" customWidth="1"/>
    <col min="29" max="29" width="11.85546875" style="1" customWidth="1"/>
    <col min="30" max="30" width="7.85546875" style="1" customWidth="1"/>
    <col min="31" max="31" width="9" style="1" customWidth="1"/>
    <col min="32" max="104" width="17.140625" style="1" customWidth="1"/>
    <col min="105" max="105" width="9.140625" style="1" customWidth="1"/>
    <col min="106" max="16384" width="9.140625" style="1"/>
  </cols>
  <sheetData>
    <row r="1" spans="1:105" ht="12.75" customHeight="1">
      <c r="A1" s="2"/>
      <c r="B1" s="3"/>
      <c r="C1" s="4"/>
      <c r="D1" s="4"/>
      <c r="E1" s="4"/>
      <c r="F1" s="4"/>
      <c r="G1" s="4"/>
      <c r="H1" s="4"/>
      <c r="I1" s="4"/>
      <c r="J1" s="4"/>
      <c r="K1" s="4"/>
      <c r="L1" s="4"/>
      <c r="M1" s="4"/>
      <c r="N1" s="4"/>
      <c r="O1" s="4"/>
      <c r="P1" s="4"/>
      <c r="Q1" s="4"/>
      <c r="R1" s="4"/>
      <c r="S1" s="4"/>
      <c r="T1" s="4"/>
      <c r="U1" s="4"/>
      <c r="V1" s="4"/>
      <c r="W1" s="4"/>
      <c r="X1" s="4"/>
      <c r="Y1" s="4"/>
      <c r="Z1" s="4"/>
      <c r="AA1" s="4"/>
      <c r="AB1" s="4"/>
      <c r="AC1" s="4"/>
      <c r="AD1" s="3"/>
      <c r="AE1" s="4"/>
      <c r="AF1" s="4"/>
      <c r="AG1" s="4"/>
      <c r="AH1" s="4"/>
      <c r="AI1" s="4"/>
      <c r="AJ1" s="4"/>
      <c r="AK1" s="4"/>
      <c r="AL1" s="4"/>
      <c r="AM1" s="4"/>
      <c r="AN1" s="4"/>
      <c r="AO1" s="127" t="s">
        <v>0</v>
      </c>
      <c r="AP1" s="128"/>
      <c r="AQ1" s="128"/>
      <c r="AR1" s="128"/>
      <c r="AS1" s="128"/>
      <c r="AT1" s="2"/>
      <c r="AU1" s="2"/>
      <c r="AV1" s="2"/>
      <c r="AW1" s="2"/>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5"/>
      <c r="CQ1" s="5"/>
      <c r="CR1" s="5"/>
      <c r="CS1" s="5"/>
      <c r="CT1" s="5"/>
      <c r="CU1" s="5"/>
      <c r="CV1" s="5"/>
      <c r="CW1" s="5"/>
      <c r="CX1" s="5"/>
      <c r="CY1" s="5"/>
      <c r="CZ1" s="6"/>
      <c r="DA1" s="5"/>
    </row>
    <row r="2" spans="1:105" ht="12.75" customHeight="1">
      <c r="A2" s="7"/>
      <c r="B2" s="8"/>
      <c r="C2" s="9"/>
      <c r="D2" s="9"/>
      <c r="E2" s="9"/>
      <c r="F2" s="9"/>
      <c r="G2" s="9"/>
      <c r="H2" s="9"/>
      <c r="I2" s="9"/>
      <c r="J2" s="9"/>
      <c r="K2" s="9"/>
      <c r="L2" s="9"/>
      <c r="M2" s="9"/>
      <c r="N2" s="9"/>
      <c r="O2" s="9"/>
      <c r="P2" s="9"/>
      <c r="Q2" s="9"/>
      <c r="R2" s="9"/>
      <c r="S2" s="9"/>
      <c r="T2" s="9"/>
      <c r="U2" s="9"/>
      <c r="V2" s="9"/>
      <c r="W2" s="9"/>
      <c r="X2" s="9"/>
      <c r="Y2" s="9"/>
      <c r="Z2" s="9"/>
      <c r="AA2" s="9"/>
      <c r="AB2" s="9"/>
      <c r="AC2" s="9"/>
      <c r="AD2" s="10"/>
      <c r="AE2" s="9"/>
      <c r="AF2" s="9"/>
      <c r="AG2" s="9"/>
      <c r="AH2" s="11"/>
      <c r="AI2" s="11"/>
      <c r="AJ2" s="11"/>
      <c r="AK2" s="11"/>
      <c r="AL2" s="11"/>
      <c r="AM2" s="11"/>
      <c r="AN2" s="11"/>
      <c r="AO2" s="128"/>
      <c r="AP2" s="128"/>
      <c r="AQ2" s="128"/>
      <c r="AR2" s="128"/>
      <c r="AS2" s="128"/>
      <c r="AT2" s="12"/>
      <c r="AU2" s="12"/>
      <c r="AV2" s="12"/>
      <c r="AW2" s="12"/>
      <c r="AX2" s="11"/>
      <c r="AY2" s="11"/>
      <c r="AZ2" s="11"/>
      <c r="BA2" s="11"/>
      <c r="BB2" s="13"/>
      <c r="BC2" s="11"/>
      <c r="BD2" s="11"/>
      <c r="BE2" s="11"/>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row>
    <row r="3" spans="1:105" ht="12.75" customHeight="1">
      <c r="A3" s="129" t="s">
        <v>1</v>
      </c>
      <c r="B3" s="130"/>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5"/>
      <c r="AC3" s="15"/>
      <c r="AD3" s="15"/>
      <c r="AE3" s="15"/>
      <c r="AF3" s="15"/>
      <c r="AG3" s="15"/>
      <c r="AH3" s="15"/>
      <c r="AI3" s="15"/>
      <c r="AJ3" s="15"/>
      <c r="AK3" s="15"/>
      <c r="AL3" s="15"/>
      <c r="AM3" s="15"/>
      <c r="AN3" s="15"/>
      <c r="AO3" s="128"/>
      <c r="AP3" s="128"/>
      <c r="AQ3" s="128"/>
      <c r="AR3" s="128"/>
      <c r="AS3" s="128"/>
      <c r="AT3" s="12"/>
      <c r="AU3" s="12"/>
      <c r="AV3" s="12"/>
      <c r="AW3" s="12"/>
      <c r="AX3" s="16"/>
      <c r="AY3" s="16"/>
      <c r="AZ3" s="16"/>
      <c r="BA3" s="16"/>
      <c r="BB3" s="14"/>
      <c r="BC3" s="16"/>
      <c r="BD3" s="16"/>
      <c r="BE3" s="16"/>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row>
    <row r="4" spans="1:105" ht="12.75" customHeight="1">
      <c r="A4" s="17"/>
      <c r="B4" s="18"/>
      <c r="C4" s="14"/>
      <c r="D4" s="19"/>
      <c r="E4" s="20"/>
      <c r="F4" s="20"/>
      <c r="G4" s="20"/>
      <c r="H4" s="20"/>
      <c r="I4" s="20"/>
      <c r="J4" s="14"/>
      <c r="K4" s="9"/>
      <c r="L4" s="113" t="s">
        <v>2</v>
      </c>
      <c r="M4" s="114"/>
      <c r="N4" s="9"/>
      <c r="O4" s="14"/>
      <c r="P4" s="14"/>
      <c r="Q4" s="14"/>
      <c r="R4" s="20"/>
      <c r="S4" s="20"/>
      <c r="T4" s="20"/>
      <c r="U4" s="20"/>
      <c r="V4" s="20"/>
      <c r="W4" s="14"/>
      <c r="X4" s="14"/>
      <c r="Y4" s="14"/>
      <c r="Z4" s="14"/>
      <c r="AA4" s="14"/>
      <c r="AB4" s="14"/>
      <c r="AC4" s="14"/>
      <c r="AD4" s="21"/>
      <c r="AE4" s="14"/>
      <c r="AF4" s="14"/>
      <c r="AG4" s="14"/>
      <c r="AH4" s="14"/>
      <c r="AI4" s="14"/>
      <c r="AJ4" s="14"/>
      <c r="AK4" s="14"/>
      <c r="AL4" s="14"/>
      <c r="AM4" s="14"/>
      <c r="AN4" s="14"/>
      <c r="AO4" s="128"/>
      <c r="AP4" s="128"/>
      <c r="AQ4" s="128"/>
      <c r="AR4" s="128"/>
      <c r="AS4" s="128"/>
      <c r="AT4" s="12"/>
      <c r="AU4" s="12"/>
      <c r="AV4" s="12"/>
      <c r="AW4" s="12"/>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row>
    <row r="5" spans="1:105" ht="12.75" customHeight="1">
      <c r="A5" s="17"/>
      <c r="B5" s="22"/>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22"/>
      <c r="AE5" s="14"/>
      <c r="AF5" s="14"/>
      <c r="AG5" s="14"/>
      <c r="AH5" s="14"/>
      <c r="AI5" s="14"/>
      <c r="AJ5" s="14"/>
      <c r="AK5" s="14"/>
      <c r="AL5" s="14"/>
      <c r="AM5" s="14"/>
      <c r="AN5" s="14"/>
      <c r="AO5" s="128"/>
      <c r="AP5" s="128"/>
      <c r="AQ5" s="128"/>
      <c r="AR5" s="128"/>
      <c r="AS5" s="128"/>
      <c r="AT5" s="17"/>
      <c r="AU5" s="17"/>
      <c r="AV5" s="17"/>
      <c r="AW5" s="17"/>
      <c r="AX5" s="14"/>
      <c r="AY5" s="14"/>
      <c r="AZ5" s="14"/>
      <c r="BA5" s="14"/>
      <c r="BB5" s="21"/>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row>
    <row r="6" spans="1:105" ht="15.2" customHeight="1">
      <c r="A6" s="17" t="s">
        <v>3</v>
      </c>
      <c r="B6" s="131" t="s">
        <v>4</v>
      </c>
      <c r="C6" s="132"/>
      <c r="D6" s="132"/>
      <c r="E6" s="132"/>
      <c r="F6" s="132"/>
      <c r="G6" s="132"/>
      <c r="H6" s="132"/>
      <c r="I6" s="132"/>
      <c r="J6" s="132"/>
      <c r="K6" s="14"/>
      <c r="L6" s="14"/>
      <c r="M6" s="14"/>
      <c r="N6" s="14"/>
      <c r="O6" s="14"/>
      <c r="P6" s="14"/>
      <c r="Q6" s="14"/>
      <c r="R6" s="14"/>
      <c r="S6" s="14"/>
      <c r="T6" s="14"/>
      <c r="U6" s="14"/>
      <c r="V6" s="14"/>
      <c r="W6" s="14"/>
      <c r="X6" s="14"/>
      <c r="Y6" s="14"/>
      <c r="Z6" s="14"/>
      <c r="AA6" s="14"/>
      <c r="AB6" s="14"/>
      <c r="AC6" s="14"/>
      <c r="AD6" s="22"/>
      <c r="AE6" s="14"/>
      <c r="AF6" s="14"/>
      <c r="AG6" s="14"/>
      <c r="AH6" s="14"/>
      <c r="AI6" s="14"/>
      <c r="AJ6" s="14"/>
      <c r="AK6" s="14"/>
      <c r="AL6" s="14"/>
      <c r="AM6" s="14"/>
      <c r="AN6" s="14"/>
      <c r="AO6" s="128"/>
      <c r="AP6" s="128"/>
      <c r="AQ6" s="128"/>
      <c r="AR6" s="128"/>
      <c r="AS6" s="128"/>
      <c r="AT6" s="12"/>
      <c r="AU6" s="12"/>
      <c r="AV6" s="12"/>
      <c r="AW6" s="12"/>
      <c r="AX6" s="14"/>
      <c r="AY6" s="14"/>
      <c r="AZ6" s="14"/>
      <c r="BA6" s="14"/>
      <c r="BB6" s="21"/>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row>
    <row r="7" spans="1:105" ht="15.2" customHeight="1">
      <c r="A7" s="23" t="s">
        <v>5</v>
      </c>
      <c r="B7" s="131" t="s">
        <v>6</v>
      </c>
      <c r="C7" s="132"/>
      <c r="D7" s="132"/>
      <c r="E7" s="132"/>
      <c r="F7" s="132"/>
      <c r="G7" s="132"/>
      <c r="H7" s="132"/>
      <c r="I7" s="132"/>
      <c r="J7" s="132"/>
      <c r="K7" s="14"/>
      <c r="L7" s="14"/>
      <c r="M7" s="14"/>
      <c r="N7" s="14"/>
      <c r="O7" s="14"/>
      <c r="P7" s="14"/>
      <c r="Q7" s="14"/>
      <c r="R7" s="14"/>
      <c r="S7" s="14"/>
      <c r="T7" s="14"/>
      <c r="U7" s="14"/>
      <c r="V7" s="14"/>
      <c r="W7" s="14"/>
      <c r="X7" s="14"/>
      <c r="Y7" s="14"/>
      <c r="Z7" s="14"/>
      <c r="AA7" s="14"/>
      <c r="AB7" s="14"/>
      <c r="AC7" s="14"/>
      <c r="AD7" s="22"/>
      <c r="AE7" s="14"/>
      <c r="AF7" s="14"/>
      <c r="AG7" s="14"/>
      <c r="AH7" s="14"/>
      <c r="AI7" s="14"/>
      <c r="AJ7" s="14"/>
      <c r="AK7" s="14"/>
      <c r="AL7" s="14"/>
      <c r="AM7" s="14"/>
      <c r="AN7" s="14"/>
      <c r="AO7" s="14"/>
      <c r="AP7" s="133"/>
      <c r="AQ7" s="134"/>
      <c r="AR7" s="134"/>
      <c r="AS7" s="134"/>
      <c r="AT7" s="134"/>
      <c r="AU7" s="134"/>
      <c r="AV7" s="134"/>
      <c r="AW7" s="134"/>
      <c r="AX7" s="14"/>
      <c r="AY7" s="14"/>
      <c r="AZ7" s="14"/>
      <c r="BA7" s="14"/>
      <c r="BB7" s="21"/>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c r="CZ7" s="14"/>
      <c r="DA7" s="14"/>
    </row>
    <row r="8" spans="1:105" ht="12.75" customHeight="1">
      <c r="A8" s="17" t="s">
        <v>7</v>
      </c>
      <c r="B8" s="22"/>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22"/>
      <c r="AE8" s="14"/>
      <c r="AF8" s="14"/>
      <c r="AG8" s="14"/>
      <c r="AH8" s="14"/>
      <c r="AI8" s="14"/>
      <c r="AJ8" s="14"/>
      <c r="AK8" s="14"/>
      <c r="AL8" s="14"/>
      <c r="AM8" s="14"/>
      <c r="AN8" s="14"/>
      <c r="AO8" s="14"/>
      <c r="AP8" s="14"/>
      <c r="AQ8" s="14"/>
      <c r="AR8" s="14"/>
      <c r="AS8" s="14"/>
      <c r="AT8" s="14"/>
      <c r="AU8" s="14"/>
      <c r="AV8" s="14"/>
      <c r="AW8" s="14"/>
      <c r="AX8" s="14"/>
      <c r="AY8" s="14"/>
      <c r="AZ8" s="14"/>
      <c r="BA8" s="14"/>
      <c r="BB8" s="10"/>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row>
    <row r="9" spans="1:105" ht="12.75" customHeight="1">
      <c r="A9" s="2"/>
      <c r="B9" s="24"/>
      <c r="C9" s="4"/>
      <c r="D9" s="4"/>
      <c r="E9" s="4"/>
      <c r="F9" s="4"/>
      <c r="G9" s="4"/>
      <c r="H9" s="4"/>
      <c r="I9" s="4"/>
      <c r="J9" s="4"/>
      <c r="K9" s="4"/>
      <c r="L9" s="4"/>
      <c r="M9" s="4"/>
      <c r="N9" s="4"/>
      <c r="O9" s="4"/>
      <c r="P9" s="4"/>
      <c r="Q9" s="4"/>
      <c r="R9" s="4"/>
      <c r="S9" s="4"/>
      <c r="T9" s="4"/>
      <c r="U9" s="4"/>
      <c r="V9" s="4"/>
      <c r="W9" s="4"/>
      <c r="X9" s="4"/>
      <c r="Y9" s="4"/>
      <c r="Z9" s="4"/>
      <c r="AA9" s="4"/>
      <c r="AB9" s="4"/>
      <c r="AC9" s="4"/>
      <c r="AD9" s="24"/>
      <c r="AE9" s="4"/>
      <c r="AF9" s="4"/>
      <c r="AG9" s="4"/>
      <c r="AH9" s="4"/>
      <c r="AI9" s="4"/>
      <c r="AJ9" s="4"/>
      <c r="AK9" s="4"/>
      <c r="AL9" s="4"/>
      <c r="AM9" s="4"/>
      <c r="AN9" s="4"/>
      <c r="AO9" s="4"/>
      <c r="AP9" s="4"/>
      <c r="AQ9" s="4"/>
      <c r="AR9" s="4"/>
      <c r="AS9" s="4"/>
      <c r="AT9" s="4"/>
      <c r="AU9" s="4"/>
      <c r="AV9" s="4"/>
      <c r="AW9" s="4"/>
      <c r="AX9" s="4"/>
      <c r="AY9" s="4"/>
      <c r="AZ9" s="4"/>
      <c r="BA9" s="4"/>
      <c r="BB9" s="3"/>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row>
    <row r="10" spans="1:105" ht="27.75" customHeight="1">
      <c r="A10" s="25"/>
      <c r="B10" s="119" t="s">
        <v>8</v>
      </c>
      <c r="C10" s="117" t="s">
        <v>9</v>
      </c>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7" t="s">
        <v>10</v>
      </c>
      <c r="AD10" s="119" t="s">
        <v>11</v>
      </c>
      <c r="AE10" s="120"/>
      <c r="AF10" s="117" t="s">
        <v>12</v>
      </c>
      <c r="AG10" s="118"/>
      <c r="AH10" s="118"/>
      <c r="AI10" s="118"/>
      <c r="AJ10" s="118"/>
      <c r="AK10" s="118"/>
      <c r="AL10" s="118"/>
      <c r="AM10" s="118"/>
      <c r="AN10" s="118"/>
      <c r="AO10" s="118"/>
      <c r="AP10" s="118"/>
      <c r="AQ10" s="118"/>
      <c r="AR10" s="118"/>
      <c r="AS10" s="118"/>
      <c r="AT10" s="121" t="s">
        <v>12</v>
      </c>
      <c r="AU10" s="122"/>
      <c r="AV10" s="122"/>
      <c r="AW10" s="122"/>
      <c r="AX10" s="122"/>
      <c r="AY10" s="122"/>
      <c r="AZ10" s="122"/>
      <c r="BA10" s="122"/>
      <c r="BB10" s="122"/>
      <c r="BC10" s="122"/>
      <c r="BD10" s="117" t="s">
        <v>13</v>
      </c>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7" t="s">
        <v>14</v>
      </c>
      <c r="CC10" s="118"/>
      <c r="CD10" s="118"/>
      <c r="CE10" s="118"/>
      <c r="CF10" s="118"/>
      <c r="CG10" s="118"/>
      <c r="CH10" s="118"/>
      <c r="CI10" s="118"/>
      <c r="CJ10" s="118"/>
      <c r="CK10" s="118"/>
      <c r="CL10" s="118"/>
      <c r="CM10" s="118"/>
      <c r="CN10" s="117" t="s">
        <v>15</v>
      </c>
      <c r="CO10" s="118"/>
      <c r="CP10" s="118"/>
      <c r="CQ10" s="118"/>
      <c r="CR10" s="118"/>
      <c r="CS10" s="118"/>
      <c r="CT10" s="118"/>
      <c r="CU10" s="118"/>
      <c r="CV10" s="118"/>
      <c r="CW10" s="118"/>
      <c r="CX10" s="118"/>
      <c r="CY10" s="118"/>
      <c r="CZ10" s="117" t="s">
        <v>16</v>
      </c>
      <c r="DA10" s="4"/>
    </row>
    <row r="11" spans="1:105" ht="45" customHeight="1">
      <c r="A11" s="26"/>
      <c r="B11" s="120"/>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20"/>
      <c r="AE11" s="120"/>
      <c r="AF11" s="118"/>
      <c r="AG11" s="118"/>
      <c r="AH11" s="118"/>
      <c r="AI11" s="118"/>
      <c r="AJ11" s="118"/>
      <c r="AK11" s="118"/>
      <c r="AL11" s="118"/>
      <c r="AM11" s="118"/>
      <c r="AN11" s="118"/>
      <c r="AO11" s="118"/>
      <c r="AP11" s="118"/>
      <c r="AQ11" s="118"/>
      <c r="AR11" s="118"/>
      <c r="AS11" s="118"/>
      <c r="AT11" s="122"/>
      <c r="AU11" s="122"/>
      <c r="AV11" s="122"/>
      <c r="AW11" s="122"/>
      <c r="AX11" s="122"/>
      <c r="AY11" s="122"/>
      <c r="AZ11" s="122"/>
      <c r="BA11" s="122"/>
      <c r="BB11" s="122"/>
      <c r="BC11" s="122"/>
      <c r="BD11" s="118"/>
      <c r="BE11" s="118"/>
      <c r="BF11" s="118"/>
      <c r="BG11" s="118"/>
      <c r="BH11" s="118"/>
      <c r="BI11" s="118"/>
      <c r="BJ11" s="118"/>
      <c r="BK11" s="118"/>
      <c r="BL11" s="118"/>
      <c r="BM11" s="118"/>
      <c r="BN11" s="118"/>
      <c r="BO11" s="118"/>
      <c r="BP11" s="118"/>
      <c r="BQ11" s="118"/>
      <c r="BR11" s="118"/>
      <c r="BS11" s="118"/>
      <c r="BT11" s="118"/>
      <c r="BU11" s="118"/>
      <c r="BV11" s="118"/>
      <c r="BW11" s="118"/>
      <c r="BX11" s="118"/>
      <c r="BY11" s="118"/>
      <c r="BZ11" s="118"/>
      <c r="CA11" s="118"/>
      <c r="CB11" s="118"/>
      <c r="CC11" s="118"/>
      <c r="CD11" s="118"/>
      <c r="CE11" s="118"/>
      <c r="CF11" s="118"/>
      <c r="CG11" s="118"/>
      <c r="CH11" s="118"/>
      <c r="CI11" s="118"/>
      <c r="CJ11" s="118"/>
      <c r="CK11" s="118"/>
      <c r="CL11" s="118"/>
      <c r="CM11" s="118"/>
      <c r="CN11" s="118"/>
      <c r="CO11" s="118"/>
      <c r="CP11" s="118"/>
      <c r="CQ11" s="118"/>
      <c r="CR11" s="118"/>
      <c r="CS11" s="118"/>
      <c r="CT11" s="118"/>
      <c r="CU11" s="118"/>
      <c r="CV11" s="118"/>
      <c r="CW11" s="118"/>
      <c r="CX11" s="118"/>
      <c r="CY11" s="118"/>
      <c r="CZ11" s="118"/>
      <c r="DA11" s="4"/>
    </row>
    <row r="12" spans="1:105" ht="12.75" customHeight="1">
      <c r="A12" s="26"/>
      <c r="B12" s="120"/>
      <c r="C12" s="117" t="s">
        <v>17</v>
      </c>
      <c r="D12" s="118"/>
      <c r="E12" s="118"/>
      <c r="F12" s="118"/>
      <c r="G12" s="118"/>
      <c r="H12" s="118"/>
      <c r="I12" s="118"/>
      <c r="J12" s="118"/>
      <c r="K12" s="118"/>
      <c r="L12" s="118"/>
      <c r="M12" s="118"/>
      <c r="N12" s="118"/>
      <c r="O12" s="118"/>
      <c r="P12" s="118"/>
      <c r="Q12" s="118"/>
      <c r="R12" s="118"/>
      <c r="S12" s="118"/>
      <c r="T12" s="118"/>
      <c r="U12" s="118"/>
      <c r="V12" s="118"/>
      <c r="W12" s="117" t="s">
        <v>18</v>
      </c>
      <c r="X12" s="118"/>
      <c r="Y12" s="118"/>
      <c r="Z12" s="118"/>
      <c r="AA12" s="118"/>
      <c r="AB12" s="118"/>
      <c r="AC12" s="118"/>
      <c r="AD12" s="120"/>
      <c r="AE12" s="120"/>
      <c r="AF12" s="118"/>
      <c r="AG12" s="118"/>
      <c r="AH12" s="118"/>
      <c r="AI12" s="118"/>
      <c r="AJ12" s="118"/>
      <c r="AK12" s="118"/>
      <c r="AL12" s="118"/>
      <c r="AM12" s="118"/>
      <c r="AN12" s="118"/>
      <c r="AO12" s="118"/>
      <c r="AP12" s="118"/>
      <c r="AQ12" s="118"/>
      <c r="AR12" s="118"/>
      <c r="AS12" s="118"/>
      <c r="AT12" s="122"/>
      <c r="AU12" s="122"/>
      <c r="AV12" s="122"/>
      <c r="AW12" s="122"/>
      <c r="AX12" s="122"/>
      <c r="AY12" s="122"/>
      <c r="AZ12" s="122"/>
      <c r="BA12" s="122"/>
      <c r="BB12" s="122"/>
      <c r="BC12" s="122"/>
      <c r="BD12" s="118"/>
      <c r="BE12" s="118"/>
      <c r="BF12" s="118"/>
      <c r="BG12" s="118"/>
      <c r="BH12" s="118"/>
      <c r="BI12" s="118"/>
      <c r="BJ12" s="118"/>
      <c r="BK12" s="118"/>
      <c r="BL12" s="118"/>
      <c r="BM12" s="118"/>
      <c r="BN12" s="118"/>
      <c r="BO12" s="118"/>
      <c r="BP12" s="118"/>
      <c r="BQ12" s="118"/>
      <c r="BR12" s="118"/>
      <c r="BS12" s="118"/>
      <c r="BT12" s="118"/>
      <c r="BU12" s="118"/>
      <c r="BV12" s="118"/>
      <c r="BW12" s="118"/>
      <c r="BX12" s="118"/>
      <c r="BY12" s="118"/>
      <c r="BZ12" s="118"/>
      <c r="CA12" s="118"/>
      <c r="CB12" s="118"/>
      <c r="CC12" s="118"/>
      <c r="CD12" s="118"/>
      <c r="CE12" s="118"/>
      <c r="CF12" s="118"/>
      <c r="CG12" s="118"/>
      <c r="CH12" s="118"/>
      <c r="CI12" s="118"/>
      <c r="CJ12" s="118"/>
      <c r="CK12" s="118"/>
      <c r="CL12" s="118"/>
      <c r="CM12" s="118"/>
      <c r="CN12" s="118"/>
      <c r="CO12" s="118"/>
      <c r="CP12" s="118"/>
      <c r="CQ12" s="118"/>
      <c r="CR12" s="118"/>
      <c r="CS12" s="118"/>
      <c r="CT12" s="118"/>
      <c r="CU12" s="118"/>
      <c r="CV12" s="118"/>
      <c r="CW12" s="118"/>
      <c r="CX12" s="118"/>
      <c r="CY12" s="118"/>
      <c r="CZ12" s="118"/>
      <c r="DA12" s="4"/>
    </row>
    <row r="13" spans="1:105" ht="39" customHeight="1">
      <c r="A13" s="27" t="s">
        <v>19</v>
      </c>
      <c r="B13" s="120"/>
      <c r="C13" s="125" t="s">
        <v>20</v>
      </c>
      <c r="D13" s="126"/>
      <c r="E13" s="126"/>
      <c r="F13" s="117" t="s">
        <v>21</v>
      </c>
      <c r="G13" s="118"/>
      <c r="H13" s="118"/>
      <c r="I13" s="118"/>
      <c r="J13" s="117" t="s">
        <v>22</v>
      </c>
      <c r="K13" s="118"/>
      <c r="L13" s="118"/>
      <c r="M13" s="117" t="s">
        <v>23</v>
      </c>
      <c r="N13" s="118"/>
      <c r="O13" s="118"/>
      <c r="P13" s="118"/>
      <c r="Q13" s="117" t="s">
        <v>24</v>
      </c>
      <c r="R13" s="118"/>
      <c r="S13" s="118"/>
      <c r="T13" s="117" t="s">
        <v>25</v>
      </c>
      <c r="U13" s="118"/>
      <c r="V13" s="118"/>
      <c r="W13" s="117" t="s">
        <v>26</v>
      </c>
      <c r="X13" s="118"/>
      <c r="Y13" s="118"/>
      <c r="Z13" s="117" t="s">
        <v>27</v>
      </c>
      <c r="AA13" s="118"/>
      <c r="AB13" s="118"/>
      <c r="AC13" s="118"/>
      <c r="AD13" s="120"/>
      <c r="AE13" s="120"/>
      <c r="AF13" s="117" t="s">
        <v>28</v>
      </c>
      <c r="AG13" s="118"/>
      <c r="AH13" s="118"/>
      <c r="AI13" s="118"/>
      <c r="AJ13" s="118"/>
      <c r="AK13" s="118"/>
      <c r="AL13" s="118"/>
      <c r="AM13" s="118"/>
      <c r="AN13" s="117" t="s">
        <v>29</v>
      </c>
      <c r="AO13" s="118"/>
      <c r="AP13" s="118"/>
      <c r="AQ13" s="118"/>
      <c r="AR13" s="117" t="s">
        <v>30</v>
      </c>
      <c r="AS13" s="118"/>
      <c r="AT13" s="117" t="s">
        <v>30</v>
      </c>
      <c r="AU13" s="118"/>
      <c r="AV13" s="117" t="s">
        <v>31</v>
      </c>
      <c r="AW13" s="118"/>
      <c r="AX13" s="118"/>
      <c r="AY13" s="118"/>
      <c r="AZ13" s="118"/>
      <c r="BA13" s="118"/>
      <c r="BB13" s="118"/>
      <c r="BC13" s="118"/>
      <c r="BD13" s="117" t="s">
        <v>28</v>
      </c>
      <c r="BE13" s="118"/>
      <c r="BF13" s="118"/>
      <c r="BG13" s="118"/>
      <c r="BH13" s="118"/>
      <c r="BI13" s="118"/>
      <c r="BJ13" s="118"/>
      <c r="BK13" s="118"/>
      <c r="BL13" s="117" t="s">
        <v>29</v>
      </c>
      <c r="BM13" s="118"/>
      <c r="BN13" s="118"/>
      <c r="BO13" s="118"/>
      <c r="BP13" s="117" t="s">
        <v>30</v>
      </c>
      <c r="BQ13" s="118"/>
      <c r="BR13" s="118"/>
      <c r="BS13" s="118"/>
      <c r="BT13" s="117" t="s">
        <v>31</v>
      </c>
      <c r="BU13" s="118"/>
      <c r="BV13" s="118"/>
      <c r="BW13" s="118"/>
      <c r="BX13" s="118"/>
      <c r="BY13" s="118"/>
      <c r="BZ13" s="118"/>
      <c r="CA13" s="118"/>
      <c r="CB13" s="117" t="s">
        <v>28</v>
      </c>
      <c r="CC13" s="118"/>
      <c r="CD13" s="118"/>
      <c r="CE13" s="118"/>
      <c r="CF13" s="117" t="s">
        <v>29</v>
      </c>
      <c r="CG13" s="118"/>
      <c r="CH13" s="118"/>
      <c r="CI13" s="118"/>
      <c r="CJ13" s="117" t="s">
        <v>30</v>
      </c>
      <c r="CK13" s="118"/>
      <c r="CL13" s="118"/>
      <c r="CM13" s="118"/>
      <c r="CN13" s="117" t="s">
        <v>28</v>
      </c>
      <c r="CO13" s="118"/>
      <c r="CP13" s="118"/>
      <c r="CQ13" s="118"/>
      <c r="CR13" s="117" t="s">
        <v>29</v>
      </c>
      <c r="CS13" s="118"/>
      <c r="CT13" s="118"/>
      <c r="CU13" s="118"/>
      <c r="CV13" s="117" t="s">
        <v>30</v>
      </c>
      <c r="CW13" s="118"/>
      <c r="CX13" s="118"/>
      <c r="CY13" s="118"/>
      <c r="CZ13" s="118"/>
      <c r="DA13" s="4"/>
    </row>
    <row r="14" spans="1:105" ht="51" customHeight="1">
      <c r="A14" s="28"/>
      <c r="B14" s="120"/>
      <c r="C14" s="117" t="s">
        <v>32</v>
      </c>
      <c r="D14" s="117" t="s">
        <v>33</v>
      </c>
      <c r="E14" s="117" t="s">
        <v>34</v>
      </c>
      <c r="F14" s="117" t="s">
        <v>32</v>
      </c>
      <c r="G14" s="117" t="s">
        <v>33</v>
      </c>
      <c r="H14" s="117" t="s">
        <v>34</v>
      </c>
      <c r="I14" s="117" t="s">
        <v>35</v>
      </c>
      <c r="J14" s="117" t="s">
        <v>32</v>
      </c>
      <c r="K14" s="117" t="s">
        <v>36</v>
      </c>
      <c r="L14" s="117" t="s">
        <v>34</v>
      </c>
      <c r="M14" s="117" t="s">
        <v>32</v>
      </c>
      <c r="N14" s="117" t="s">
        <v>36</v>
      </c>
      <c r="O14" s="117" t="s">
        <v>34</v>
      </c>
      <c r="P14" s="117" t="s">
        <v>35</v>
      </c>
      <c r="Q14" s="117" t="s">
        <v>32</v>
      </c>
      <c r="R14" s="117" t="s">
        <v>36</v>
      </c>
      <c r="S14" s="117" t="s">
        <v>34</v>
      </c>
      <c r="T14" s="117" t="s">
        <v>32</v>
      </c>
      <c r="U14" s="117" t="s">
        <v>36</v>
      </c>
      <c r="V14" s="117" t="s">
        <v>34</v>
      </c>
      <c r="W14" s="117" t="s">
        <v>32</v>
      </c>
      <c r="X14" s="117" t="s">
        <v>33</v>
      </c>
      <c r="Y14" s="117" t="s">
        <v>34</v>
      </c>
      <c r="Z14" s="117" t="s">
        <v>32</v>
      </c>
      <c r="AA14" s="117" t="s">
        <v>36</v>
      </c>
      <c r="AB14" s="117" t="s">
        <v>34</v>
      </c>
      <c r="AC14" s="118"/>
      <c r="AD14" s="119" t="s">
        <v>37</v>
      </c>
      <c r="AE14" s="119" t="s">
        <v>38</v>
      </c>
      <c r="AF14" s="119" t="s">
        <v>39</v>
      </c>
      <c r="AG14" s="120"/>
      <c r="AH14" s="117" t="s">
        <v>40</v>
      </c>
      <c r="AI14" s="118"/>
      <c r="AJ14" s="117" t="s">
        <v>41</v>
      </c>
      <c r="AK14" s="118"/>
      <c r="AL14" s="117" t="s">
        <v>42</v>
      </c>
      <c r="AM14" s="118"/>
      <c r="AN14" s="117" t="s">
        <v>39</v>
      </c>
      <c r="AO14" s="117" t="s">
        <v>40</v>
      </c>
      <c r="AP14" s="117" t="s">
        <v>41</v>
      </c>
      <c r="AQ14" s="117" t="s">
        <v>42</v>
      </c>
      <c r="AR14" s="117" t="s">
        <v>39</v>
      </c>
      <c r="AS14" s="117" t="s">
        <v>40</v>
      </c>
      <c r="AT14" s="117" t="s">
        <v>41</v>
      </c>
      <c r="AU14" s="117" t="s">
        <v>42</v>
      </c>
      <c r="AV14" s="117" t="s">
        <v>39</v>
      </c>
      <c r="AW14" s="117" t="s">
        <v>43</v>
      </c>
      <c r="AX14" s="118"/>
      <c r="AY14" s="118"/>
      <c r="AZ14" s="117" t="s">
        <v>39</v>
      </c>
      <c r="BA14" s="117" t="s">
        <v>44</v>
      </c>
      <c r="BB14" s="118"/>
      <c r="BC14" s="118"/>
      <c r="BD14" s="117" t="s">
        <v>39</v>
      </c>
      <c r="BE14" s="118"/>
      <c r="BF14" s="117" t="s">
        <v>40</v>
      </c>
      <c r="BG14" s="118"/>
      <c r="BH14" s="117" t="s">
        <v>41</v>
      </c>
      <c r="BI14" s="118"/>
      <c r="BJ14" s="123" t="s">
        <v>42</v>
      </c>
      <c r="BK14" s="124"/>
      <c r="BL14" s="117" t="s">
        <v>39</v>
      </c>
      <c r="BM14" s="117" t="s">
        <v>40</v>
      </c>
      <c r="BN14" s="117" t="s">
        <v>41</v>
      </c>
      <c r="BO14" s="117" t="s">
        <v>42</v>
      </c>
      <c r="BP14" s="117" t="s">
        <v>39</v>
      </c>
      <c r="BQ14" s="117" t="s">
        <v>40</v>
      </c>
      <c r="BR14" s="117" t="s">
        <v>41</v>
      </c>
      <c r="BS14" s="117" t="s">
        <v>42</v>
      </c>
      <c r="BT14" s="117" t="s">
        <v>39</v>
      </c>
      <c r="BU14" s="117" t="s">
        <v>43</v>
      </c>
      <c r="BV14" s="118"/>
      <c r="BW14" s="118"/>
      <c r="BX14" s="117" t="s">
        <v>39</v>
      </c>
      <c r="BY14" s="117" t="s">
        <v>44</v>
      </c>
      <c r="BZ14" s="118"/>
      <c r="CA14" s="118"/>
      <c r="CB14" s="117" t="s">
        <v>39</v>
      </c>
      <c r="CC14" s="117" t="s">
        <v>40</v>
      </c>
      <c r="CD14" s="117" t="s">
        <v>41</v>
      </c>
      <c r="CE14" s="117" t="s">
        <v>42</v>
      </c>
      <c r="CF14" s="117" t="s">
        <v>39</v>
      </c>
      <c r="CG14" s="117" t="s">
        <v>40</v>
      </c>
      <c r="CH14" s="117" t="s">
        <v>41</v>
      </c>
      <c r="CI14" s="117" t="s">
        <v>42</v>
      </c>
      <c r="CJ14" s="117" t="s">
        <v>39</v>
      </c>
      <c r="CK14" s="117" t="s">
        <v>40</v>
      </c>
      <c r="CL14" s="117" t="s">
        <v>41</v>
      </c>
      <c r="CM14" s="117" t="s">
        <v>42</v>
      </c>
      <c r="CN14" s="117" t="s">
        <v>39</v>
      </c>
      <c r="CO14" s="117" t="s">
        <v>40</v>
      </c>
      <c r="CP14" s="117" t="s">
        <v>41</v>
      </c>
      <c r="CQ14" s="117" t="s">
        <v>42</v>
      </c>
      <c r="CR14" s="117" t="s">
        <v>39</v>
      </c>
      <c r="CS14" s="117" t="s">
        <v>40</v>
      </c>
      <c r="CT14" s="117" t="s">
        <v>41</v>
      </c>
      <c r="CU14" s="117" t="s">
        <v>42</v>
      </c>
      <c r="CV14" s="117" t="s">
        <v>39</v>
      </c>
      <c r="CW14" s="117" t="s">
        <v>40</v>
      </c>
      <c r="CX14" s="117" t="s">
        <v>41</v>
      </c>
      <c r="CY14" s="117" t="s">
        <v>42</v>
      </c>
      <c r="CZ14" s="118"/>
      <c r="DA14" s="4"/>
    </row>
    <row r="15" spans="1:105" ht="12.75" customHeight="1">
      <c r="A15" s="26"/>
      <c r="B15" s="120"/>
      <c r="C15" s="118"/>
      <c r="D15" s="118"/>
      <c r="E15" s="118"/>
      <c r="F15" s="118"/>
      <c r="G15" s="118"/>
      <c r="H15" s="118"/>
      <c r="I15" s="118"/>
      <c r="J15" s="118"/>
      <c r="K15" s="118"/>
      <c r="L15" s="118"/>
      <c r="M15" s="118"/>
      <c r="N15" s="118"/>
      <c r="O15" s="118"/>
      <c r="P15" s="118"/>
      <c r="Q15" s="118"/>
      <c r="R15" s="118"/>
      <c r="S15" s="118"/>
      <c r="T15" s="118"/>
      <c r="U15" s="118"/>
      <c r="V15" s="118"/>
      <c r="W15" s="118"/>
      <c r="X15" s="118"/>
      <c r="Y15" s="118"/>
      <c r="Z15" s="118"/>
      <c r="AA15" s="118"/>
      <c r="AB15" s="118"/>
      <c r="AC15" s="118"/>
      <c r="AD15" s="120"/>
      <c r="AE15" s="120"/>
      <c r="AF15" s="119" t="s">
        <v>45</v>
      </c>
      <c r="AG15" s="121" t="s">
        <v>46</v>
      </c>
      <c r="AH15" s="117" t="s">
        <v>45</v>
      </c>
      <c r="AI15" s="121" t="s">
        <v>46</v>
      </c>
      <c r="AJ15" s="117" t="s">
        <v>45</v>
      </c>
      <c r="AK15" s="121" t="s">
        <v>46</v>
      </c>
      <c r="AL15" s="117" t="s">
        <v>45</v>
      </c>
      <c r="AM15" s="121" t="s">
        <v>46</v>
      </c>
      <c r="AN15" s="118"/>
      <c r="AO15" s="118"/>
      <c r="AP15" s="118"/>
      <c r="AQ15" s="118"/>
      <c r="AR15" s="118"/>
      <c r="AS15" s="118"/>
      <c r="AT15" s="118"/>
      <c r="AU15" s="118"/>
      <c r="AV15" s="118"/>
      <c r="AW15" s="117" t="s">
        <v>40</v>
      </c>
      <c r="AX15" s="117" t="s">
        <v>41</v>
      </c>
      <c r="AY15" s="117" t="s">
        <v>42</v>
      </c>
      <c r="AZ15" s="118"/>
      <c r="BA15" s="117" t="s">
        <v>40</v>
      </c>
      <c r="BB15" s="117" t="s">
        <v>41</v>
      </c>
      <c r="BC15" s="117" t="s">
        <v>42</v>
      </c>
      <c r="BD15" s="119" t="s">
        <v>45</v>
      </c>
      <c r="BE15" s="121" t="s">
        <v>46</v>
      </c>
      <c r="BF15" s="117" t="s">
        <v>45</v>
      </c>
      <c r="BG15" s="121" t="s">
        <v>46</v>
      </c>
      <c r="BH15" s="117" t="s">
        <v>45</v>
      </c>
      <c r="BI15" s="121" t="s">
        <v>46</v>
      </c>
      <c r="BJ15" s="117" t="s">
        <v>45</v>
      </c>
      <c r="BK15" s="121" t="s">
        <v>46</v>
      </c>
      <c r="BL15" s="118"/>
      <c r="BM15" s="118"/>
      <c r="BN15" s="118"/>
      <c r="BO15" s="118"/>
      <c r="BP15" s="118"/>
      <c r="BQ15" s="118"/>
      <c r="BR15" s="118"/>
      <c r="BS15" s="118"/>
      <c r="BT15" s="118"/>
      <c r="BU15" s="117" t="s">
        <v>40</v>
      </c>
      <c r="BV15" s="117" t="s">
        <v>41</v>
      </c>
      <c r="BW15" s="117" t="s">
        <v>42</v>
      </c>
      <c r="BX15" s="118"/>
      <c r="BY15" s="117" t="s">
        <v>40</v>
      </c>
      <c r="BZ15" s="117" t="s">
        <v>41</v>
      </c>
      <c r="CA15" s="117" t="s">
        <v>42</v>
      </c>
      <c r="CB15" s="118"/>
      <c r="CC15" s="118"/>
      <c r="CD15" s="118"/>
      <c r="CE15" s="118"/>
      <c r="CF15" s="118"/>
      <c r="CG15" s="118"/>
      <c r="CH15" s="118"/>
      <c r="CI15" s="118"/>
      <c r="CJ15" s="118"/>
      <c r="CK15" s="118"/>
      <c r="CL15" s="118"/>
      <c r="CM15" s="118"/>
      <c r="CN15" s="118"/>
      <c r="CO15" s="118"/>
      <c r="CP15" s="118"/>
      <c r="CQ15" s="118"/>
      <c r="CR15" s="118"/>
      <c r="CS15" s="118"/>
      <c r="CT15" s="118"/>
      <c r="CU15" s="118"/>
      <c r="CV15" s="118"/>
      <c r="CW15" s="118"/>
      <c r="CX15" s="118"/>
      <c r="CY15" s="118"/>
      <c r="CZ15" s="118"/>
      <c r="DA15" s="4"/>
    </row>
    <row r="16" spans="1:105" ht="12.75" customHeight="1">
      <c r="A16" s="26"/>
      <c r="B16" s="120"/>
      <c r="C16" s="118"/>
      <c r="D16" s="118"/>
      <c r="E16" s="118"/>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120"/>
      <c r="AE16" s="120"/>
      <c r="AF16" s="120"/>
      <c r="AG16" s="122"/>
      <c r="AH16" s="118"/>
      <c r="AI16" s="122"/>
      <c r="AJ16" s="118"/>
      <c r="AK16" s="122"/>
      <c r="AL16" s="118"/>
      <c r="AM16" s="122"/>
      <c r="AN16" s="118"/>
      <c r="AO16" s="118"/>
      <c r="AP16" s="118"/>
      <c r="AQ16" s="118"/>
      <c r="AR16" s="118"/>
      <c r="AS16" s="118"/>
      <c r="AT16" s="118"/>
      <c r="AU16" s="118"/>
      <c r="AV16" s="118"/>
      <c r="AW16" s="118"/>
      <c r="AX16" s="118"/>
      <c r="AY16" s="118"/>
      <c r="AZ16" s="118"/>
      <c r="BA16" s="118"/>
      <c r="BB16" s="118"/>
      <c r="BC16" s="118"/>
      <c r="BD16" s="120"/>
      <c r="BE16" s="122"/>
      <c r="BF16" s="118"/>
      <c r="BG16" s="122"/>
      <c r="BH16" s="118"/>
      <c r="BI16" s="122"/>
      <c r="BJ16" s="118"/>
      <c r="BK16" s="122"/>
      <c r="BL16" s="118"/>
      <c r="BM16" s="118"/>
      <c r="BN16" s="118"/>
      <c r="BO16" s="118"/>
      <c r="BP16" s="118"/>
      <c r="BQ16" s="118"/>
      <c r="BR16" s="118"/>
      <c r="BS16" s="118"/>
      <c r="BT16" s="118"/>
      <c r="BU16" s="118"/>
      <c r="BV16" s="118"/>
      <c r="BW16" s="118"/>
      <c r="BX16" s="118"/>
      <c r="BY16" s="118"/>
      <c r="BZ16" s="118"/>
      <c r="CA16" s="118"/>
      <c r="CB16" s="118"/>
      <c r="CC16" s="118"/>
      <c r="CD16" s="118"/>
      <c r="CE16" s="118"/>
      <c r="CF16" s="118"/>
      <c r="CG16" s="118"/>
      <c r="CH16" s="118"/>
      <c r="CI16" s="118"/>
      <c r="CJ16" s="118"/>
      <c r="CK16" s="118"/>
      <c r="CL16" s="118"/>
      <c r="CM16" s="118"/>
      <c r="CN16" s="118"/>
      <c r="CO16" s="118"/>
      <c r="CP16" s="118"/>
      <c r="CQ16" s="118"/>
      <c r="CR16" s="118"/>
      <c r="CS16" s="118"/>
      <c r="CT16" s="118"/>
      <c r="CU16" s="118"/>
      <c r="CV16" s="118"/>
      <c r="CW16" s="118"/>
      <c r="CX16" s="118"/>
      <c r="CY16" s="118"/>
      <c r="CZ16" s="118"/>
      <c r="DA16" s="4"/>
    </row>
    <row r="17" spans="1:105" ht="12.75" customHeight="1">
      <c r="A17" s="26"/>
      <c r="B17" s="120"/>
      <c r="C17" s="118"/>
      <c r="D17" s="118"/>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20"/>
      <c r="AE17" s="120"/>
      <c r="AF17" s="120"/>
      <c r="AG17" s="122"/>
      <c r="AH17" s="118"/>
      <c r="AI17" s="122"/>
      <c r="AJ17" s="118"/>
      <c r="AK17" s="122"/>
      <c r="AL17" s="118"/>
      <c r="AM17" s="122"/>
      <c r="AN17" s="118"/>
      <c r="AO17" s="118"/>
      <c r="AP17" s="118"/>
      <c r="AQ17" s="118"/>
      <c r="AR17" s="118"/>
      <c r="AS17" s="118"/>
      <c r="AT17" s="118"/>
      <c r="AU17" s="118"/>
      <c r="AV17" s="118"/>
      <c r="AW17" s="118"/>
      <c r="AX17" s="118"/>
      <c r="AY17" s="118"/>
      <c r="AZ17" s="118"/>
      <c r="BA17" s="118"/>
      <c r="BB17" s="118"/>
      <c r="BC17" s="118"/>
      <c r="BD17" s="120"/>
      <c r="BE17" s="122"/>
      <c r="BF17" s="118"/>
      <c r="BG17" s="122"/>
      <c r="BH17" s="118"/>
      <c r="BI17" s="122"/>
      <c r="BJ17" s="118"/>
      <c r="BK17" s="122"/>
      <c r="BL17" s="118"/>
      <c r="BM17" s="118"/>
      <c r="BN17" s="118"/>
      <c r="BO17" s="118"/>
      <c r="BP17" s="118"/>
      <c r="BQ17" s="118"/>
      <c r="BR17" s="118"/>
      <c r="BS17" s="118"/>
      <c r="BT17" s="118"/>
      <c r="BU17" s="118"/>
      <c r="BV17" s="118"/>
      <c r="BW17" s="118"/>
      <c r="BX17" s="118"/>
      <c r="BY17" s="118"/>
      <c r="BZ17" s="118"/>
      <c r="CA17" s="118"/>
      <c r="CB17" s="118"/>
      <c r="CC17" s="118"/>
      <c r="CD17" s="118"/>
      <c r="CE17" s="118"/>
      <c r="CF17" s="118"/>
      <c r="CG17" s="118"/>
      <c r="CH17" s="118"/>
      <c r="CI17" s="118"/>
      <c r="CJ17" s="118"/>
      <c r="CK17" s="118"/>
      <c r="CL17" s="118"/>
      <c r="CM17" s="118"/>
      <c r="CN17" s="118"/>
      <c r="CO17" s="118"/>
      <c r="CP17" s="118"/>
      <c r="CQ17" s="118"/>
      <c r="CR17" s="118"/>
      <c r="CS17" s="118"/>
      <c r="CT17" s="118"/>
      <c r="CU17" s="118"/>
      <c r="CV17" s="118"/>
      <c r="CW17" s="118"/>
      <c r="CX17" s="118"/>
      <c r="CY17" s="118"/>
      <c r="CZ17" s="118"/>
      <c r="DA17" s="4"/>
    </row>
    <row r="18" spans="1:105" ht="12.75" customHeight="1">
      <c r="A18" s="26"/>
      <c r="B18" s="120"/>
      <c r="C18" s="118"/>
      <c r="D18" s="118"/>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20"/>
      <c r="AE18" s="120"/>
      <c r="AF18" s="120"/>
      <c r="AG18" s="122"/>
      <c r="AH18" s="118"/>
      <c r="AI18" s="122"/>
      <c r="AJ18" s="118"/>
      <c r="AK18" s="122"/>
      <c r="AL18" s="118"/>
      <c r="AM18" s="122"/>
      <c r="AN18" s="118"/>
      <c r="AO18" s="118"/>
      <c r="AP18" s="118"/>
      <c r="AQ18" s="118"/>
      <c r="AR18" s="118"/>
      <c r="AS18" s="118"/>
      <c r="AT18" s="118"/>
      <c r="AU18" s="118"/>
      <c r="AV18" s="118"/>
      <c r="AW18" s="118"/>
      <c r="AX18" s="118"/>
      <c r="AY18" s="118"/>
      <c r="AZ18" s="118"/>
      <c r="BA18" s="118"/>
      <c r="BB18" s="118"/>
      <c r="BC18" s="118"/>
      <c r="BD18" s="120"/>
      <c r="BE18" s="122"/>
      <c r="BF18" s="118"/>
      <c r="BG18" s="122"/>
      <c r="BH18" s="118"/>
      <c r="BI18" s="122"/>
      <c r="BJ18" s="118"/>
      <c r="BK18" s="122"/>
      <c r="BL18" s="118"/>
      <c r="BM18" s="118"/>
      <c r="BN18" s="118"/>
      <c r="BO18" s="118"/>
      <c r="BP18" s="118"/>
      <c r="BQ18" s="118"/>
      <c r="BR18" s="118"/>
      <c r="BS18" s="118"/>
      <c r="BT18" s="118"/>
      <c r="BU18" s="118"/>
      <c r="BV18" s="118"/>
      <c r="BW18" s="118"/>
      <c r="BX18" s="118"/>
      <c r="BY18" s="118"/>
      <c r="BZ18" s="118"/>
      <c r="CA18" s="118"/>
      <c r="CB18" s="118"/>
      <c r="CC18" s="118"/>
      <c r="CD18" s="118"/>
      <c r="CE18" s="118"/>
      <c r="CF18" s="118"/>
      <c r="CG18" s="118"/>
      <c r="CH18" s="118"/>
      <c r="CI18" s="118"/>
      <c r="CJ18" s="118"/>
      <c r="CK18" s="118"/>
      <c r="CL18" s="118"/>
      <c r="CM18" s="118"/>
      <c r="CN18" s="118"/>
      <c r="CO18" s="118"/>
      <c r="CP18" s="118"/>
      <c r="CQ18" s="118"/>
      <c r="CR18" s="118"/>
      <c r="CS18" s="118"/>
      <c r="CT18" s="118"/>
      <c r="CU18" s="118"/>
      <c r="CV18" s="118"/>
      <c r="CW18" s="118"/>
      <c r="CX18" s="118"/>
      <c r="CY18" s="118"/>
      <c r="CZ18" s="118"/>
      <c r="DA18" s="4"/>
    </row>
    <row r="19" spans="1:105" ht="36.75" customHeight="1">
      <c r="A19" s="26"/>
      <c r="B19" s="120"/>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20"/>
      <c r="AE19" s="120"/>
      <c r="AF19" s="120"/>
      <c r="AG19" s="122"/>
      <c r="AH19" s="118"/>
      <c r="AI19" s="122"/>
      <c r="AJ19" s="118"/>
      <c r="AK19" s="122"/>
      <c r="AL19" s="118"/>
      <c r="AM19" s="122"/>
      <c r="AN19" s="118"/>
      <c r="AO19" s="118"/>
      <c r="AP19" s="118"/>
      <c r="AQ19" s="118"/>
      <c r="AR19" s="118"/>
      <c r="AS19" s="118"/>
      <c r="AT19" s="118"/>
      <c r="AU19" s="118"/>
      <c r="AV19" s="118"/>
      <c r="AW19" s="118"/>
      <c r="AX19" s="118"/>
      <c r="AY19" s="118"/>
      <c r="AZ19" s="118"/>
      <c r="BA19" s="118"/>
      <c r="BB19" s="118"/>
      <c r="BC19" s="118"/>
      <c r="BD19" s="120"/>
      <c r="BE19" s="122"/>
      <c r="BF19" s="118"/>
      <c r="BG19" s="122"/>
      <c r="BH19" s="118"/>
      <c r="BI19" s="122"/>
      <c r="BJ19" s="118"/>
      <c r="BK19" s="122"/>
      <c r="BL19" s="118"/>
      <c r="BM19" s="118"/>
      <c r="BN19" s="118"/>
      <c r="BO19" s="118"/>
      <c r="BP19" s="118"/>
      <c r="BQ19" s="118"/>
      <c r="BR19" s="118"/>
      <c r="BS19" s="118"/>
      <c r="BT19" s="118"/>
      <c r="BU19" s="118"/>
      <c r="BV19" s="118"/>
      <c r="BW19" s="118"/>
      <c r="BX19" s="118"/>
      <c r="BY19" s="118"/>
      <c r="BZ19" s="118"/>
      <c r="CA19" s="118"/>
      <c r="CB19" s="118"/>
      <c r="CC19" s="118"/>
      <c r="CD19" s="118"/>
      <c r="CE19" s="118"/>
      <c r="CF19" s="118"/>
      <c r="CG19" s="118"/>
      <c r="CH19" s="118"/>
      <c r="CI19" s="118"/>
      <c r="CJ19" s="118"/>
      <c r="CK19" s="118"/>
      <c r="CL19" s="118"/>
      <c r="CM19" s="118"/>
      <c r="CN19" s="118"/>
      <c r="CO19" s="118"/>
      <c r="CP19" s="118"/>
      <c r="CQ19" s="118"/>
      <c r="CR19" s="118"/>
      <c r="CS19" s="118"/>
      <c r="CT19" s="118"/>
      <c r="CU19" s="118"/>
      <c r="CV19" s="118"/>
      <c r="CW19" s="118"/>
      <c r="CX19" s="118"/>
      <c r="CY19" s="118"/>
      <c r="CZ19" s="118"/>
      <c r="DA19" s="4"/>
    </row>
    <row r="20" spans="1:105" ht="15" customHeight="1">
      <c r="A20" s="29" t="s">
        <v>47</v>
      </c>
      <c r="B20" s="29" t="s">
        <v>48</v>
      </c>
      <c r="C20" s="30">
        <v>3</v>
      </c>
      <c r="D20" s="30">
        <v>4</v>
      </c>
      <c r="E20" s="30">
        <v>5</v>
      </c>
      <c r="F20" s="30">
        <v>6</v>
      </c>
      <c r="G20" s="30">
        <v>7</v>
      </c>
      <c r="H20" s="30">
        <v>8</v>
      </c>
      <c r="I20" s="30">
        <v>9</v>
      </c>
      <c r="J20" s="30">
        <v>10</v>
      </c>
      <c r="K20" s="30">
        <v>11</v>
      </c>
      <c r="L20" s="30">
        <v>12</v>
      </c>
      <c r="M20" s="30">
        <v>13</v>
      </c>
      <c r="N20" s="30">
        <v>14</v>
      </c>
      <c r="O20" s="30">
        <v>15</v>
      </c>
      <c r="P20" s="30">
        <v>16</v>
      </c>
      <c r="Q20" s="30">
        <v>17</v>
      </c>
      <c r="R20" s="30">
        <v>18</v>
      </c>
      <c r="S20" s="30">
        <v>19</v>
      </c>
      <c r="T20" s="30">
        <v>20</v>
      </c>
      <c r="U20" s="30">
        <v>21</v>
      </c>
      <c r="V20" s="30">
        <v>22</v>
      </c>
      <c r="W20" s="30">
        <v>23</v>
      </c>
      <c r="X20" s="30">
        <v>24</v>
      </c>
      <c r="Y20" s="30">
        <v>25</v>
      </c>
      <c r="Z20" s="30">
        <v>26</v>
      </c>
      <c r="AA20" s="30">
        <v>27</v>
      </c>
      <c r="AB20" s="30">
        <v>28</v>
      </c>
      <c r="AC20" s="30">
        <v>29</v>
      </c>
      <c r="AD20" s="105">
        <v>30</v>
      </c>
      <c r="AE20" s="106"/>
      <c r="AF20" s="30">
        <v>31</v>
      </c>
      <c r="AG20" s="30">
        <v>32</v>
      </c>
      <c r="AH20" s="30">
        <v>33</v>
      </c>
      <c r="AI20" s="30">
        <v>34</v>
      </c>
      <c r="AJ20" s="30">
        <v>35</v>
      </c>
      <c r="AK20" s="30">
        <v>36</v>
      </c>
      <c r="AL20" s="30">
        <v>37</v>
      </c>
      <c r="AM20" s="30">
        <v>38</v>
      </c>
      <c r="AN20" s="30">
        <v>39</v>
      </c>
      <c r="AO20" s="30">
        <v>40</v>
      </c>
      <c r="AP20" s="30">
        <v>41</v>
      </c>
      <c r="AQ20" s="30">
        <v>42</v>
      </c>
      <c r="AR20" s="30">
        <v>43</v>
      </c>
      <c r="AS20" s="30">
        <v>44</v>
      </c>
      <c r="AT20" s="30">
        <v>45</v>
      </c>
      <c r="AU20" s="30">
        <v>46</v>
      </c>
      <c r="AV20" s="30">
        <v>47</v>
      </c>
      <c r="AW20" s="30">
        <v>48</v>
      </c>
      <c r="AX20" s="30">
        <v>49</v>
      </c>
      <c r="AY20" s="30">
        <v>50</v>
      </c>
      <c r="AZ20" s="30">
        <v>51</v>
      </c>
      <c r="BA20" s="30">
        <v>52</v>
      </c>
      <c r="BB20" s="30">
        <v>53</v>
      </c>
      <c r="BC20" s="30">
        <v>54</v>
      </c>
      <c r="BD20" s="30">
        <v>55</v>
      </c>
      <c r="BE20" s="30">
        <v>56</v>
      </c>
      <c r="BF20" s="30">
        <v>57</v>
      </c>
      <c r="BG20" s="30">
        <v>58</v>
      </c>
      <c r="BH20" s="30">
        <v>59</v>
      </c>
      <c r="BI20" s="30">
        <v>60</v>
      </c>
      <c r="BJ20" s="30">
        <v>61</v>
      </c>
      <c r="BK20" s="30">
        <v>62</v>
      </c>
      <c r="BL20" s="30">
        <v>63</v>
      </c>
      <c r="BM20" s="30">
        <v>64</v>
      </c>
      <c r="BN20" s="30">
        <v>65</v>
      </c>
      <c r="BO20" s="30">
        <v>66</v>
      </c>
      <c r="BP20" s="30">
        <v>67</v>
      </c>
      <c r="BQ20" s="30">
        <v>68</v>
      </c>
      <c r="BR20" s="30">
        <v>69</v>
      </c>
      <c r="BS20" s="30">
        <v>70</v>
      </c>
      <c r="BT20" s="30">
        <v>71</v>
      </c>
      <c r="BU20" s="30">
        <v>72</v>
      </c>
      <c r="BV20" s="30">
        <v>73</v>
      </c>
      <c r="BW20" s="30">
        <v>74</v>
      </c>
      <c r="BX20" s="30">
        <v>75</v>
      </c>
      <c r="BY20" s="30">
        <v>76</v>
      </c>
      <c r="BZ20" s="30">
        <v>77</v>
      </c>
      <c r="CA20" s="30">
        <v>78</v>
      </c>
      <c r="CB20" s="30">
        <v>79</v>
      </c>
      <c r="CC20" s="30">
        <v>80</v>
      </c>
      <c r="CD20" s="30">
        <v>81</v>
      </c>
      <c r="CE20" s="30">
        <v>82</v>
      </c>
      <c r="CF20" s="30">
        <v>83</v>
      </c>
      <c r="CG20" s="30">
        <v>84</v>
      </c>
      <c r="CH20" s="30">
        <v>85</v>
      </c>
      <c r="CI20" s="30">
        <v>86</v>
      </c>
      <c r="CJ20" s="30">
        <v>87</v>
      </c>
      <c r="CK20" s="30">
        <v>88</v>
      </c>
      <c r="CL20" s="30">
        <v>89</v>
      </c>
      <c r="CM20" s="30">
        <v>90</v>
      </c>
      <c r="CN20" s="30">
        <v>91</v>
      </c>
      <c r="CO20" s="30">
        <v>92</v>
      </c>
      <c r="CP20" s="30">
        <v>93</v>
      </c>
      <c r="CQ20" s="30">
        <v>94</v>
      </c>
      <c r="CR20" s="30">
        <v>95</v>
      </c>
      <c r="CS20" s="30">
        <v>96</v>
      </c>
      <c r="CT20" s="30">
        <v>97</v>
      </c>
      <c r="CU20" s="30">
        <v>98</v>
      </c>
      <c r="CV20" s="30">
        <v>99</v>
      </c>
      <c r="CW20" s="30">
        <v>100</v>
      </c>
      <c r="CX20" s="30">
        <v>101</v>
      </c>
      <c r="CY20" s="30">
        <v>102</v>
      </c>
      <c r="CZ20" s="30">
        <v>103</v>
      </c>
      <c r="DA20" s="4"/>
    </row>
    <row r="21" spans="1:105" ht="12.95" customHeight="1">
      <c r="A21" s="31"/>
      <c r="B21" s="32"/>
      <c r="C21" s="33"/>
      <c r="D21" s="33"/>
      <c r="E21" s="33"/>
      <c r="F21" s="33"/>
      <c r="G21" s="33"/>
      <c r="H21" s="33"/>
      <c r="I21" s="32"/>
      <c r="J21" s="34"/>
      <c r="K21" s="34"/>
      <c r="L21" s="34"/>
      <c r="M21" s="34"/>
      <c r="N21" s="34"/>
      <c r="O21" s="34"/>
      <c r="P21" s="34"/>
      <c r="Q21" s="34"/>
      <c r="R21" s="34"/>
      <c r="S21" s="34"/>
      <c r="T21" s="34"/>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4"/>
    </row>
    <row r="22" spans="1:105" ht="12.95" customHeight="1">
      <c r="A22" s="20" t="s">
        <v>49</v>
      </c>
      <c r="B22" s="8"/>
      <c r="C22" s="107"/>
      <c r="D22" s="108"/>
      <c r="E22" s="108"/>
      <c r="F22" s="9"/>
      <c r="G22" s="107"/>
      <c r="H22" s="108"/>
      <c r="I22" s="108"/>
      <c r="J22" s="108"/>
      <c r="K22" s="10"/>
      <c r="L22" s="10"/>
      <c r="M22" s="10"/>
      <c r="N22" s="10"/>
      <c r="O22" s="10"/>
      <c r="P22" s="10"/>
      <c r="Q22" s="14"/>
      <c r="R22" s="14"/>
      <c r="S22" s="14"/>
      <c r="T22" s="1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row>
    <row r="23" spans="1:105" ht="14.45" customHeight="1">
      <c r="A23" s="20" t="s">
        <v>50</v>
      </c>
      <c r="B23" s="8"/>
      <c r="C23" s="109" t="s">
        <v>51</v>
      </c>
      <c r="D23" s="110"/>
      <c r="E23" s="110"/>
      <c r="F23" s="9"/>
      <c r="G23" s="109" t="s">
        <v>52</v>
      </c>
      <c r="H23" s="110"/>
      <c r="I23" s="110"/>
      <c r="J23" s="110"/>
      <c r="K23" s="10"/>
      <c r="L23" s="10"/>
      <c r="M23" s="10"/>
      <c r="N23" s="10"/>
      <c r="O23" s="10"/>
      <c r="P23" s="10"/>
      <c r="Q23" s="14"/>
      <c r="R23" s="14"/>
      <c r="S23" s="14"/>
      <c r="T23" s="1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row>
    <row r="24" spans="1:105" ht="11.65" customHeight="1">
      <c r="A24" s="20" t="s">
        <v>53</v>
      </c>
      <c r="B24" s="8"/>
      <c r="C24" s="9"/>
      <c r="D24" s="9"/>
      <c r="E24" s="9"/>
      <c r="F24" s="9"/>
      <c r="G24" s="9"/>
      <c r="H24" s="9"/>
      <c r="I24" s="8"/>
      <c r="J24" s="10"/>
      <c r="K24" s="10"/>
      <c r="L24" s="10"/>
      <c r="M24" s="10"/>
      <c r="N24" s="10"/>
      <c r="O24" s="10"/>
      <c r="P24" s="10"/>
      <c r="Q24" s="14"/>
      <c r="R24" s="14"/>
      <c r="S24" s="14"/>
      <c r="T24" s="1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row>
    <row r="25" spans="1:105" ht="15.6" customHeight="1">
      <c r="A25" s="111" t="s">
        <v>54</v>
      </c>
      <c r="B25" s="112"/>
      <c r="C25" s="9"/>
      <c r="D25" s="36"/>
      <c r="E25" s="36"/>
      <c r="F25" s="9"/>
      <c r="G25" s="36"/>
      <c r="H25" s="36"/>
      <c r="I25" s="37"/>
      <c r="J25" s="10"/>
      <c r="K25" s="38"/>
      <c r="L25" s="38"/>
      <c r="M25" s="10"/>
      <c r="N25" s="10"/>
      <c r="O25" s="10"/>
      <c r="P25" s="10"/>
      <c r="Q25" s="14"/>
      <c r="R25" s="14"/>
      <c r="S25" s="14"/>
      <c r="T25" s="1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row>
    <row r="26" spans="1:105" ht="11.25" customHeight="1">
      <c r="A26" s="113" t="s">
        <v>55</v>
      </c>
      <c r="B26" s="114"/>
      <c r="C26" s="9" t="s">
        <v>56</v>
      </c>
      <c r="D26" s="109" t="s">
        <v>51</v>
      </c>
      <c r="E26" s="110"/>
      <c r="F26" s="14"/>
      <c r="G26" s="109" t="s">
        <v>57</v>
      </c>
      <c r="H26" s="110"/>
      <c r="I26" s="110"/>
      <c r="J26" s="10"/>
      <c r="K26" s="115" t="s">
        <v>58</v>
      </c>
      <c r="L26" s="116"/>
      <c r="M26" s="10"/>
      <c r="N26" s="14"/>
      <c r="O26" s="14"/>
      <c r="P26" s="14"/>
      <c r="Q26" s="14"/>
      <c r="R26" s="14"/>
      <c r="S26" s="14"/>
      <c r="T26" s="1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row>
    <row r="27" spans="1:105" ht="12.75" customHeight="1">
      <c r="A27" s="20" t="s">
        <v>59</v>
      </c>
      <c r="B27" s="8"/>
      <c r="C27" s="9"/>
      <c r="D27" s="9"/>
      <c r="E27" s="9"/>
      <c r="F27" s="9"/>
      <c r="G27" s="9"/>
      <c r="H27" s="9"/>
      <c r="I27" s="8"/>
      <c r="J27" s="10"/>
      <c r="K27" s="9"/>
      <c r="L27" s="9"/>
      <c r="M27" s="9"/>
      <c r="N27" s="9"/>
      <c r="O27" s="9"/>
      <c r="P27" s="7"/>
      <c r="Q27" s="14"/>
      <c r="R27" s="14"/>
      <c r="S27" s="14"/>
      <c r="T27" s="1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row>
  </sheetData>
  <mergeCells count="163">
    <mergeCell ref="AO1:AS6"/>
    <mergeCell ref="A3:AA3"/>
    <mergeCell ref="L4:M4"/>
    <mergeCell ref="B6:J6"/>
    <mergeCell ref="B7:J7"/>
    <mergeCell ref="AP7:AW7"/>
    <mergeCell ref="B10:B19"/>
    <mergeCell ref="C10:AB11"/>
    <mergeCell ref="AC10:AC19"/>
    <mergeCell ref="AD10:AE13"/>
    <mergeCell ref="AF10:AS12"/>
    <mergeCell ref="AT10:BC12"/>
    <mergeCell ref="V14:V19"/>
    <mergeCell ref="W14:W19"/>
    <mergeCell ref="X14:X19"/>
    <mergeCell ref="Y14:Y19"/>
    <mergeCell ref="Z14:Z19"/>
    <mergeCell ref="AA14:AA19"/>
    <mergeCell ref="AB14:AB19"/>
    <mergeCell ref="AD14:AD19"/>
    <mergeCell ref="AE14:AE19"/>
    <mergeCell ref="AF14:AG14"/>
    <mergeCell ref="AH14:AI14"/>
    <mergeCell ref="AJ14:AK14"/>
    <mergeCell ref="BD10:CA12"/>
    <mergeCell ref="CB10:CM12"/>
    <mergeCell ref="CN10:CY12"/>
    <mergeCell ref="CZ10:CZ19"/>
    <mergeCell ref="C12:V12"/>
    <mergeCell ref="W12:AB12"/>
    <mergeCell ref="C13:E13"/>
    <mergeCell ref="F13:I13"/>
    <mergeCell ref="J13:L13"/>
    <mergeCell ref="M13:P13"/>
    <mergeCell ref="Q13:S13"/>
    <mergeCell ref="T13:V13"/>
    <mergeCell ref="W13:Y13"/>
    <mergeCell ref="Z13:AB13"/>
    <mergeCell ref="AF13:AM13"/>
    <mergeCell ref="AN13:AQ13"/>
    <mergeCell ref="AR13:AS13"/>
    <mergeCell ref="AT13:AU13"/>
    <mergeCell ref="AV13:BC13"/>
    <mergeCell ref="BD13:BK13"/>
    <mergeCell ref="BL13:BO13"/>
    <mergeCell ref="BP13:BS13"/>
    <mergeCell ref="BT13:CA13"/>
    <mergeCell ref="CB13:CE13"/>
    <mergeCell ref="CF13:CI13"/>
    <mergeCell ref="CJ13:CM13"/>
    <mergeCell ref="CN13:CQ13"/>
    <mergeCell ref="CR13:CU13"/>
    <mergeCell ref="CV13:CY13"/>
    <mergeCell ref="C14:C19"/>
    <mergeCell ref="D14:D19"/>
    <mergeCell ref="E14:E19"/>
    <mergeCell ref="F14:F19"/>
    <mergeCell ref="G14:G19"/>
    <mergeCell ref="H14:H19"/>
    <mergeCell ref="I14:I19"/>
    <mergeCell ref="J14:J19"/>
    <mergeCell ref="K14:K19"/>
    <mergeCell ref="L14:L19"/>
    <mergeCell ref="M14:M19"/>
    <mergeCell ref="N14:N19"/>
    <mergeCell ref="O14:O19"/>
    <mergeCell ref="P14:P19"/>
    <mergeCell ref="Q14:Q19"/>
    <mergeCell ref="R14:R19"/>
    <mergeCell ref="S14:S19"/>
    <mergeCell ref="T14:T19"/>
    <mergeCell ref="U14:U19"/>
    <mergeCell ref="AL14:AM14"/>
    <mergeCell ref="AN14:AN19"/>
    <mergeCell ref="AO14:AO19"/>
    <mergeCell ref="AP14:AP19"/>
    <mergeCell ref="AQ14:AQ19"/>
    <mergeCell ref="AR14:AR19"/>
    <mergeCell ref="AS14:AS19"/>
    <mergeCell ref="AT14:AT19"/>
    <mergeCell ref="AU14:AU19"/>
    <mergeCell ref="AV14:AV19"/>
    <mergeCell ref="AW14:AY14"/>
    <mergeCell ref="AZ14:AZ19"/>
    <mergeCell ref="BA14:BC14"/>
    <mergeCell ref="BD14:BE14"/>
    <mergeCell ref="BF14:BG14"/>
    <mergeCell ref="BH14:BI14"/>
    <mergeCell ref="BJ14:BK14"/>
    <mergeCell ref="BL14:BL19"/>
    <mergeCell ref="BF15:BF19"/>
    <mergeCell ref="BG15:BG19"/>
    <mergeCell ref="BH15:BH19"/>
    <mergeCell ref="BI15:BI19"/>
    <mergeCell ref="BJ15:BJ19"/>
    <mergeCell ref="BK15:BK19"/>
    <mergeCell ref="BM14:BM19"/>
    <mergeCell ref="BN14:BN19"/>
    <mergeCell ref="BO14:BO19"/>
    <mergeCell ref="BP14:BP19"/>
    <mergeCell ref="BQ14:BQ19"/>
    <mergeCell ref="BR14:BR19"/>
    <mergeCell ref="BS14:BS19"/>
    <mergeCell ref="BT14:BT19"/>
    <mergeCell ref="BU14:BW14"/>
    <mergeCell ref="BU15:BU19"/>
    <mergeCell ref="BV15:BV19"/>
    <mergeCell ref="BW15:BW19"/>
    <mergeCell ref="BX14:BX19"/>
    <mergeCell ref="BY14:CA14"/>
    <mergeCell ref="CB14:CB19"/>
    <mergeCell ref="CC14:CC19"/>
    <mergeCell ref="CD14:CD19"/>
    <mergeCell ref="CE14:CE19"/>
    <mergeCell ref="CF14:CF19"/>
    <mergeCell ref="CG14:CG19"/>
    <mergeCell ref="CH14:CH19"/>
    <mergeCell ref="BY15:BY19"/>
    <mergeCell ref="BZ15:BZ19"/>
    <mergeCell ref="CA15:CA19"/>
    <mergeCell ref="CI14:CI19"/>
    <mergeCell ref="CJ14:CJ19"/>
    <mergeCell ref="CK14:CK19"/>
    <mergeCell ref="CL14:CL19"/>
    <mergeCell ref="CM14:CM19"/>
    <mergeCell ref="CN14:CN19"/>
    <mergeCell ref="CO14:CO19"/>
    <mergeCell ref="CP14:CP19"/>
    <mergeCell ref="CQ14:CQ19"/>
    <mergeCell ref="CR14:CR19"/>
    <mergeCell ref="CS14:CS19"/>
    <mergeCell ref="CT14:CT19"/>
    <mergeCell ref="CU14:CU19"/>
    <mergeCell ref="CV14:CV19"/>
    <mergeCell ref="CW14:CW19"/>
    <mergeCell ref="CX14:CX19"/>
    <mergeCell ref="CY14:CY19"/>
    <mergeCell ref="AF15:AF19"/>
    <mergeCell ref="AG15:AG19"/>
    <mergeCell ref="AH15:AH19"/>
    <mergeCell ref="AI15:AI19"/>
    <mergeCell ref="AJ15:AJ19"/>
    <mergeCell ref="AK15:AK19"/>
    <mergeCell ref="AL15:AL19"/>
    <mergeCell ref="AM15:AM19"/>
    <mergeCell ref="AW15:AW19"/>
    <mergeCell ref="AX15:AX19"/>
    <mergeCell ref="AY15:AY19"/>
    <mergeCell ref="BA15:BA19"/>
    <mergeCell ref="BB15:BB19"/>
    <mergeCell ref="BC15:BC19"/>
    <mergeCell ref="BD15:BD19"/>
    <mergeCell ref="BE15:BE19"/>
    <mergeCell ref="AD20:AE20"/>
    <mergeCell ref="C22:E22"/>
    <mergeCell ref="G22:J22"/>
    <mergeCell ref="C23:E23"/>
    <mergeCell ref="G23:J23"/>
    <mergeCell ref="A25:B25"/>
    <mergeCell ref="A26:B26"/>
    <mergeCell ref="D26:E26"/>
    <mergeCell ref="G26:I26"/>
    <mergeCell ref="K26:L26"/>
  </mergeCells>
  <pageMargins left="0.1576389" right="0" top="0.27569440000000001" bottom="0.1576389" header="0" footer="0.1576389"/>
  <pageSetup paperSize="9" scale="45" orientation="landscape"/>
  <headerFooter>
    <oddHeader>&amp;C&amp;8&amp;P</oddHeader>
    <evenHeader>&amp;C&amp;8&amp;P</evenHeader>
  </headerFooter>
</worksheet>
</file>

<file path=xl/worksheets/sheet2.xml><?xml version="1.0" encoding="utf-8"?>
<worksheet xmlns="http://schemas.openxmlformats.org/spreadsheetml/2006/main" xmlns:r="http://schemas.openxmlformats.org/officeDocument/2006/relationships">
  <dimension ref="A1:BA169"/>
  <sheetViews>
    <sheetView tabSelected="1" view="pageBreakPreview" zoomScale="60" workbookViewId="0">
      <pane xSplit="2" ySplit="18" topLeftCell="C19" activePane="bottomRight" state="frozen"/>
      <selection pane="topRight" activeCell="C1" sqref="C1"/>
      <selection pane="bottomLeft" activeCell="A19" sqref="A19"/>
      <selection pane="bottomRight" activeCell="H18" sqref="H18"/>
    </sheetView>
  </sheetViews>
  <sheetFormatPr defaultRowHeight="15"/>
  <cols>
    <col min="1" max="1" width="56" style="1" customWidth="1"/>
    <col min="2" max="2" width="9.140625" style="1" customWidth="1"/>
    <col min="3" max="3" width="23" style="1" customWidth="1"/>
    <col min="4" max="5" width="9.140625" style="1" customWidth="1"/>
    <col min="6" max="6" width="14.28515625" style="1" customWidth="1"/>
    <col min="7" max="9" width="9.140625" style="1" customWidth="1"/>
    <col min="10" max="10" width="15.7109375" style="1" customWidth="1"/>
    <col min="11" max="12" width="9.140625" style="1" customWidth="1"/>
    <col min="13" max="13" width="14.7109375" style="1" customWidth="1"/>
    <col min="14" max="16" width="9.140625" style="1" customWidth="1"/>
    <col min="17" max="17" width="15.7109375" style="1" customWidth="1"/>
    <col min="18" max="19" width="9.140625" style="1" customWidth="1"/>
    <col min="20" max="20" width="15.28515625" style="1" customWidth="1"/>
    <col min="21" max="22" width="9.140625" style="1" customWidth="1"/>
    <col min="23" max="23" width="16.28515625" style="1" customWidth="1"/>
    <col min="24" max="25" width="9.140625" style="1" customWidth="1"/>
    <col min="26" max="26" width="14.5703125" style="1" customWidth="1"/>
    <col min="27" max="28" width="9.140625" style="1" customWidth="1"/>
    <col min="29" max="29" width="30.28515625" style="99" customWidth="1"/>
    <col min="30" max="33" width="9.140625" style="1" customWidth="1"/>
    <col min="34" max="52" width="14.42578125" style="1" customWidth="1"/>
    <col min="53" max="53" width="9.140625" style="1" customWidth="1"/>
    <col min="54" max="16384" width="9.140625" style="1"/>
  </cols>
  <sheetData>
    <row r="1" spans="1:53">
      <c r="A1" s="170" t="s">
        <v>467</v>
      </c>
      <c r="B1" s="171"/>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c r="AQ1" s="171"/>
      <c r="AR1" s="135" t="s">
        <v>469</v>
      </c>
      <c r="AS1" s="135"/>
      <c r="AT1" s="135"/>
      <c r="AU1" s="135"/>
      <c r="AV1" s="135"/>
      <c r="AW1" s="135"/>
      <c r="AX1" s="135"/>
      <c r="AY1" s="135"/>
      <c r="AZ1" s="135"/>
      <c r="BA1" s="39"/>
    </row>
    <row r="2" spans="1:53">
      <c r="A2" s="171"/>
      <c r="B2" s="171"/>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1"/>
      <c r="AR2" s="39"/>
      <c r="AS2" s="39"/>
      <c r="AT2" s="39"/>
      <c r="AU2" s="39"/>
      <c r="AV2" s="39"/>
      <c r="AW2" s="39"/>
      <c r="AX2" s="39"/>
      <c r="AY2" s="39"/>
      <c r="AZ2" s="39"/>
      <c r="BA2" s="39"/>
    </row>
    <row r="3" spans="1:53">
      <c r="A3" s="172"/>
      <c r="B3" s="173"/>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40"/>
      <c r="AJ3" s="40"/>
      <c r="AK3" s="40"/>
      <c r="AL3" s="40"/>
      <c r="AM3" s="40"/>
      <c r="AN3" s="40"/>
      <c r="AO3" s="40"/>
      <c r="AP3" s="40"/>
      <c r="AQ3" s="40"/>
      <c r="AR3" s="39"/>
      <c r="AS3" s="39"/>
      <c r="AT3" s="39"/>
      <c r="AU3" s="39"/>
      <c r="AV3" s="39"/>
      <c r="AW3" s="39"/>
      <c r="AX3" s="39"/>
      <c r="AY3" s="39"/>
      <c r="AZ3" s="39"/>
      <c r="BA3" s="39"/>
    </row>
    <row r="4" spans="1:53">
      <c r="A4" s="41"/>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row>
    <row r="5" spans="1:53" ht="15.75">
      <c r="A5" s="102" t="s">
        <v>468</v>
      </c>
      <c r="B5" s="100"/>
      <c r="C5" s="101"/>
      <c r="D5" s="101"/>
      <c r="E5" s="101"/>
      <c r="F5" s="101"/>
      <c r="G5" s="101"/>
      <c r="H5" s="101"/>
      <c r="I5" s="101"/>
      <c r="J5" s="101"/>
      <c r="K5" s="101"/>
      <c r="L5" s="101"/>
      <c r="M5" s="101"/>
      <c r="N5" s="101"/>
      <c r="O5" s="101"/>
      <c r="P5" s="101"/>
      <c r="Q5" s="43"/>
      <c r="R5" s="43"/>
      <c r="S5" s="43"/>
      <c r="T5" s="43"/>
      <c r="U5" s="43"/>
      <c r="V5" s="43"/>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row>
    <row r="6" spans="1:53">
      <c r="A6" s="42" t="s">
        <v>60</v>
      </c>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row>
    <row r="7" spans="1:53">
      <c r="A7" s="39"/>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row>
    <row r="8" spans="1:53">
      <c r="A8" s="174" t="s">
        <v>19</v>
      </c>
      <c r="B8" s="119" t="s">
        <v>8</v>
      </c>
      <c r="C8" s="117" t="s">
        <v>61</v>
      </c>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7" t="s">
        <v>10</v>
      </c>
      <c r="AG8" s="119" t="s">
        <v>11</v>
      </c>
      <c r="AH8" s="146" t="s">
        <v>12</v>
      </c>
      <c r="AI8" s="147"/>
      <c r="AJ8" s="147"/>
      <c r="AK8" s="147"/>
      <c r="AL8" s="147"/>
      <c r="AM8" s="147"/>
      <c r="AN8" s="146" t="s">
        <v>62</v>
      </c>
      <c r="AO8" s="147"/>
      <c r="AP8" s="147"/>
      <c r="AQ8" s="147"/>
      <c r="AR8" s="147"/>
      <c r="AS8" s="147"/>
      <c r="AT8" s="146" t="s">
        <v>63</v>
      </c>
      <c r="AU8" s="147"/>
      <c r="AV8" s="147"/>
      <c r="AW8" s="161" t="s">
        <v>64</v>
      </c>
      <c r="AX8" s="162"/>
      <c r="AY8" s="162"/>
      <c r="AZ8" s="146" t="s">
        <v>16</v>
      </c>
      <c r="BA8" s="39"/>
    </row>
    <row r="9" spans="1:53">
      <c r="A9" s="175"/>
      <c r="B9" s="120"/>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76"/>
      <c r="AD9" s="176"/>
      <c r="AE9" s="176"/>
      <c r="AF9" s="118"/>
      <c r="AG9" s="120"/>
      <c r="AH9" s="147"/>
      <c r="AI9" s="147"/>
      <c r="AJ9" s="147"/>
      <c r="AK9" s="147"/>
      <c r="AL9" s="147"/>
      <c r="AM9" s="147"/>
      <c r="AN9" s="147"/>
      <c r="AO9" s="147"/>
      <c r="AP9" s="147"/>
      <c r="AQ9" s="147"/>
      <c r="AR9" s="147"/>
      <c r="AS9" s="147"/>
      <c r="AT9" s="147"/>
      <c r="AU9" s="147"/>
      <c r="AV9" s="147"/>
      <c r="AW9" s="162"/>
      <c r="AX9" s="162"/>
      <c r="AY9" s="162"/>
      <c r="AZ9" s="147"/>
      <c r="BA9" s="39"/>
    </row>
    <row r="10" spans="1:53">
      <c r="A10" s="175"/>
      <c r="B10" s="120"/>
      <c r="C10" s="117" t="s">
        <v>17</v>
      </c>
      <c r="D10" s="118"/>
      <c r="E10" s="118"/>
      <c r="F10" s="118"/>
      <c r="G10" s="118"/>
      <c r="H10" s="118"/>
      <c r="I10" s="118"/>
      <c r="J10" s="118"/>
      <c r="K10" s="118"/>
      <c r="L10" s="118"/>
      <c r="M10" s="118"/>
      <c r="N10" s="118"/>
      <c r="O10" s="118"/>
      <c r="P10" s="118"/>
      <c r="Q10" s="118"/>
      <c r="R10" s="118"/>
      <c r="S10" s="118"/>
      <c r="T10" s="118"/>
      <c r="U10" s="118"/>
      <c r="V10" s="118"/>
      <c r="W10" s="167" t="s">
        <v>18</v>
      </c>
      <c r="X10" s="168"/>
      <c r="Y10" s="168"/>
      <c r="Z10" s="168"/>
      <c r="AA10" s="168"/>
      <c r="AB10" s="169"/>
      <c r="AC10" s="165" t="s">
        <v>325</v>
      </c>
      <c r="AD10" s="165"/>
      <c r="AE10" s="165"/>
      <c r="AF10" s="177"/>
      <c r="AG10" s="120"/>
      <c r="AH10" s="147"/>
      <c r="AI10" s="147"/>
      <c r="AJ10" s="147"/>
      <c r="AK10" s="147"/>
      <c r="AL10" s="147"/>
      <c r="AM10" s="147"/>
      <c r="AN10" s="147"/>
      <c r="AO10" s="147"/>
      <c r="AP10" s="147"/>
      <c r="AQ10" s="147"/>
      <c r="AR10" s="147"/>
      <c r="AS10" s="147"/>
      <c r="AT10" s="147"/>
      <c r="AU10" s="147"/>
      <c r="AV10" s="147"/>
      <c r="AW10" s="162"/>
      <c r="AX10" s="162"/>
      <c r="AY10" s="162"/>
      <c r="AZ10" s="147"/>
      <c r="BA10" s="39"/>
    </row>
    <row r="11" spans="1:53">
      <c r="A11" s="175"/>
      <c r="B11" s="120"/>
      <c r="C11" s="125" t="s">
        <v>20</v>
      </c>
      <c r="D11" s="126"/>
      <c r="E11" s="126"/>
      <c r="F11" s="117" t="s">
        <v>21</v>
      </c>
      <c r="G11" s="118"/>
      <c r="H11" s="118"/>
      <c r="I11" s="118"/>
      <c r="J11" s="117" t="s">
        <v>22</v>
      </c>
      <c r="K11" s="118"/>
      <c r="L11" s="118"/>
      <c r="M11" s="123" t="s">
        <v>23</v>
      </c>
      <c r="N11" s="124"/>
      <c r="O11" s="124"/>
      <c r="P11" s="124"/>
      <c r="Q11" s="117" t="s">
        <v>24</v>
      </c>
      <c r="R11" s="118"/>
      <c r="S11" s="118"/>
      <c r="T11" s="117" t="s">
        <v>25</v>
      </c>
      <c r="U11" s="118"/>
      <c r="V11" s="118"/>
      <c r="W11" s="117" t="s">
        <v>26</v>
      </c>
      <c r="X11" s="118"/>
      <c r="Y11" s="155"/>
      <c r="Z11" s="165" t="s">
        <v>27</v>
      </c>
      <c r="AA11" s="165"/>
      <c r="AB11" s="165"/>
      <c r="AC11" s="166" t="s">
        <v>327</v>
      </c>
      <c r="AD11" s="166"/>
      <c r="AE11" s="166"/>
      <c r="AF11" s="177"/>
      <c r="AG11" s="120"/>
      <c r="AH11" s="146" t="s">
        <v>28</v>
      </c>
      <c r="AI11" s="147"/>
      <c r="AJ11" s="146" t="s">
        <v>29</v>
      </c>
      <c r="AK11" s="146" t="s">
        <v>30</v>
      </c>
      <c r="AL11" s="146" t="s">
        <v>65</v>
      </c>
      <c r="AM11" s="147"/>
      <c r="AN11" s="146" t="s">
        <v>28</v>
      </c>
      <c r="AO11" s="147"/>
      <c r="AP11" s="146" t="s">
        <v>29</v>
      </c>
      <c r="AQ11" s="146" t="s">
        <v>30</v>
      </c>
      <c r="AR11" s="146" t="s">
        <v>65</v>
      </c>
      <c r="AS11" s="147"/>
      <c r="AT11" s="146" t="s">
        <v>66</v>
      </c>
      <c r="AU11" s="146" t="s">
        <v>67</v>
      </c>
      <c r="AV11" s="146" t="s">
        <v>68</v>
      </c>
      <c r="AW11" s="146" t="s">
        <v>66</v>
      </c>
      <c r="AX11" s="146" t="s">
        <v>67</v>
      </c>
      <c r="AY11" s="146" t="s">
        <v>68</v>
      </c>
      <c r="AZ11" s="147"/>
      <c r="BA11" s="39"/>
    </row>
    <row r="12" spans="1:53">
      <c r="A12" s="175"/>
      <c r="B12" s="120"/>
      <c r="C12" s="117" t="s">
        <v>32</v>
      </c>
      <c r="D12" s="163" t="s">
        <v>33</v>
      </c>
      <c r="E12" s="117" t="s">
        <v>34</v>
      </c>
      <c r="F12" s="117" t="s">
        <v>32</v>
      </c>
      <c r="G12" s="117" t="s">
        <v>33</v>
      </c>
      <c r="H12" s="117" t="s">
        <v>34</v>
      </c>
      <c r="I12" s="117" t="s">
        <v>35</v>
      </c>
      <c r="J12" s="117" t="s">
        <v>32</v>
      </c>
      <c r="K12" s="117" t="s">
        <v>36</v>
      </c>
      <c r="L12" s="117" t="s">
        <v>34</v>
      </c>
      <c r="M12" s="117" t="s">
        <v>32</v>
      </c>
      <c r="N12" s="117" t="s">
        <v>36</v>
      </c>
      <c r="O12" s="117" t="s">
        <v>34</v>
      </c>
      <c r="P12" s="117" t="s">
        <v>35</v>
      </c>
      <c r="Q12" s="117" t="s">
        <v>32</v>
      </c>
      <c r="R12" s="117" t="s">
        <v>36</v>
      </c>
      <c r="S12" s="117" t="s">
        <v>34</v>
      </c>
      <c r="T12" s="117" t="s">
        <v>32</v>
      </c>
      <c r="U12" s="117" t="s">
        <v>36</v>
      </c>
      <c r="V12" s="117" t="s">
        <v>34</v>
      </c>
      <c r="W12" s="117" t="s">
        <v>32</v>
      </c>
      <c r="X12" s="117" t="s">
        <v>33</v>
      </c>
      <c r="Y12" s="154" t="s">
        <v>34</v>
      </c>
      <c r="Z12" s="156" t="s">
        <v>32</v>
      </c>
      <c r="AA12" s="156" t="s">
        <v>36</v>
      </c>
      <c r="AB12" s="156" t="s">
        <v>34</v>
      </c>
      <c r="AC12" s="164" t="s">
        <v>326</v>
      </c>
      <c r="AD12" s="165" t="s">
        <v>352</v>
      </c>
      <c r="AE12" s="165" t="s">
        <v>353</v>
      </c>
      <c r="AF12" s="177"/>
      <c r="AG12" s="119" t="s">
        <v>69</v>
      </c>
      <c r="AH12" s="147"/>
      <c r="AI12" s="147"/>
      <c r="AJ12" s="147"/>
      <c r="AK12" s="147"/>
      <c r="AL12" s="147"/>
      <c r="AM12" s="147"/>
      <c r="AN12" s="147"/>
      <c r="AO12" s="147"/>
      <c r="AP12" s="147"/>
      <c r="AQ12" s="147"/>
      <c r="AR12" s="147"/>
      <c r="AS12" s="147"/>
      <c r="AT12" s="147"/>
      <c r="AU12" s="147"/>
      <c r="AV12" s="147"/>
      <c r="AW12" s="147"/>
      <c r="AX12" s="147"/>
      <c r="AY12" s="147"/>
      <c r="AZ12" s="147"/>
      <c r="BA12" s="39"/>
    </row>
    <row r="13" spans="1:53">
      <c r="A13" s="175"/>
      <c r="B13" s="120"/>
      <c r="C13" s="118"/>
      <c r="D13" s="118"/>
      <c r="E13" s="118"/>
      <c r="F13" s="118"/>
      <c r="G13" s="118"/>
      <c r="H13" s="118"/>
      <c r="I13" s="118"/>
      <c r="J13" s="118"/>
      <c r="K13" s="118"/>
      <c r="L13" s="118"/>
      <c r="M13" s="118"/>
      <c r="N13" s="118"/>
      <c r="O13" s="118"/>
      <c r="P13" s="118"/>
      <c r="Q13" s="118"/>
      <c r="R13" s="118"/>
      <c r="S13" s="118"/>
      <c r="T13" s="118"/>
      <c r="U13" s="118"/>
      <c r="V13" s="118"/>
      <c r="W13" s="118"/>
      <c r="X13" s="118"/>
      <c r="Y13" s="155"/>
      <c r="Z13" s="157"/>
      <c r="AA13" s="157"/>
      <c r="AB13" s="157"/>
      <c r="AC13" s="164"/>
      <c r="AD13" s="165"/>
      <c r="AE13" s="165"/>
      <c r="AF13" s="177"/>
      <c r="AG13" s="120"/>
      <c r="AH13" s="146" t="s">
        <v>45</v>
      </c>
      <c r="AI13" s="146" t="s">
        <v>46</v>
      </c>
      <c r="AJ13" s="147"/>
      <c r="AK13" s="147"/>
      <c r="AL13" s="148" t="s">
        <v>70</v>
      </c>
      <c r="AM13" s="148" t="s">
        <v>71</v>
      </c>
      <c r="AN13" s="146" t="s">
        <v>45</v>
      </c>
      <c r="AO13" s="146" t="s">
        <v>46</v>
      </c>
      <c r="AP13" s="147"/>
      <c r="AQ13" s="147"/>
      <c r="AR13" s="148" t="s">
        <v>70</v>
      </c>
      <c r="AS13" s="148" t="s">
        <v>71</v>
      </c>
      <c r="AT13" s="147"/>
      <c r="AU13" s="147"/>
      <c r="AV13" s="147"/>
      <c r="AW13" s="147"/>
      <c r="AX13" s="147"/>
      <c r="AY13" s="147"/>
      <c r="AZ13" s="147"/>
      <c r="BA13" s="39"/>
    </row>
    <row r="14" spans="1:53">
      <c r="A14" s="175"/>
      <c r="B14" s="120"/>
      <c r="C14" s="118"/>
      <c r="D14" s="118"/>
      <c r="E14" s="118"/>
      <c r="F14" s="118"/>
      <c r="G14" s="118"/>
      <c r="H14" s="118"/>
      <c r="I14" s="118"/>
      <c r="J14" s="118"/>
      <c r="K14" s="118"/>
      <c r="L14" s="118"/>
      <c r="M14" s="118"/>
      <c r="N14" s="118"/>
      <c r="O14" s="118"/>
      <c r="P14" s="118"/>
      <c r="Q14" s="118"/>
      <c r="R14" s="118"/>
      <c r="S14" s="118"/>
      <c r="T14" s="118"/>
      <c r="U14" s="118"/>
      <c r="V14" s="118"/>
      <c r="W14" s="118"/>
      <c r="X14" s="118"/>
      <c r="Y14" s="155"/>
      <c r="Z14" s="157"/>
      <c r="AA14" s="157"/>
      <c r="AB14" s="157"/>
      <c r="AC14" s="164"/>
      <c r="AD14" s="165"/>
      <c r="AE14" s="165"/>
      <c r="AF14" s="177"/>
      <c r="AG14" s="120"/>
      <c r="AH14" s="147"/>
      <c r="AI14" s="147"/>
      <c r="AJ14" s="147"/>
      <c r="AK14" s="147"/>
      <c r="AL14" s="149"/>
      <c r="AM14" s="149"/>
      <c r="AN14" s="147"/>
      <c r="AO14" s="147"/>
      <c r="AP14" s="147"/>
      <c r="AQ14" s="147"/>
      <c r="AR14" s="149"/>
      <c r="AS14" s="149"/>
      <c r="AT14" s="147"/>
      <c r="AU14" s="147"/>
      <c r="AV14" s="147"/>
      <c r="AW14" s="147"/>
      <c r="AX14" s="147"/>
      <c r="AY14" s="147"/>
      <c r="AZ14" s="147"/>
      <c r="BA14" s="39"/>
    </row>
    <row r="15" spans="1:53">
      <c r="A15" s="175"/>
      <c r="B15" s="120"/>
      <c r="C15" s="118"/>
      <c r="D15" s="118"/>
      <c r="E15" s="118"/>
      <c r="F15" s="118"/>
      <c r="G15" s="118"/>
      <c r="H15" s="118"/>
      <c r="I15" s="118"/>
      <c r="J15" s="118"/>
      <c r="K15" s="118"/>
      <c r="L15" s="118"/>
      <c r="M15" s="118"/>
      <c r="N15" s="118"/>
      <c r="O15" s="118"/>
      <c r="P15" s="118"/>
      <c r="Q15" s="118"/>
      <c r="R15" s="118"/>
      <c r="S15" s="118"/>
      <c r="T15" s="118"/>
      <c r="U15" s="118"/>
      <c r="V15" s="118"/>
      <c r="W15" s="118"/>
      <c r="X15" s="118"/>
      <c r="Y15" s="155"/>
      <c r="Z15" s="157"/>
      <c r="AA15" s="157"/>
      <c r="AB15" s="157"/>
      <c r="AC15" s="164"/>
      <c r="AD15" s="165"/>
      <c r="AE15" s="165"/>
      <c r="AF15" s="177"/>
      <c r="AG15" s="120"/>
      <c r="AH15" s="147"/>
      <c r="AI15" s="147"/>
      <c r="AJ15" s="147"/>
      <c r="AK15" s="147"/>
      <c r="AL15" s="149"/>
      <c r="AM15" s="149"/>
      <c r="AN15" s="147"/>
      <c r="AO15" s="147"/>
      <c r="AP15" s="147"/>
      <c r="AQ15" s="147"/>
      <c r="AR15" s="149"/>
      <c r="AS15" s="149"/>
      <c r="AT15" s="147"/>
      <c r="AU15" s="147"/>
      <c r="AV15" s="147"/>
      <c r="AW15" s="147"/>
      <c r="AX15" s="147"/>
      <c r="AY15" s="147"/>
      <c r="AZ15" s="147"/>
      <c r="BA15" s="39"/>
    </row>
    <row r="16" spans="1:53">
      <c r="A16" s="175"/>
      <c r="B16" s="120"/>
      <c r="C16" s="118"/>
      <c r="D16" s="118"/>
      <c r="E16" s="118"/>
      <c r="F16" s="118"/>
      <c r="G16" s="118"/>
      <c r="H16" s="118"/>
      <c r="I16" s="118"/>
      <c r="J16" s="118"/>
      <c r="K16" s="118"/>
      <c r="L16" s="118"/>
      <c r="M16" s="118"/>
      <c r="N16" s="118"/>
      <c r="O16" s="118"/>
      <c r="P16" s="118"/>
      <c r="Q16" s="118"/>
      <c r="R16" s="118"/>
      <c r="S16" s="118"/>
      <c r="T16" s="118"/>
      <c r="U16" s="118"/>
      <c r="V16" s="118"/>
      <c r="W16" s="118"/>
      <c r="X16" s="118"/>
      <c r="Y16" s="155"/>
      <c r="Z16" s="157"/>
      <c r="AA16" s="157"/>
      <c r="AB16" s="157"/>
      <c r="AC16" s="164"/>
      <c r="AD16" s="165"/>
      <c r="AE16" s="165"/>
      <c r="AF16" s="177"/>
      <c r="AG16" s="120"/>
      <c r="AH16" s="147"/>
      <c r="AI16" s="147"/>
      <c r="AJ16" s="147"/>
      <c r="AK16" s="147"/>
      <c r="AL16" s="149"/>
      <c r="AM16" s="149"/>
      <c r="AN16" s="147"/>
      <c r="AO16" s="147"/>
      <c r="AP16" s="147"/>
      <c r="AQ16" s="147"/>
      <c r="AR16" s="149"/>
      <c r="AS16" s="149"/>
      <c r="AT16" s="147"/>
      <c r="AU16" s="147"/>
      <c r="AV16" s="147"/>
      <c r="AW16" s="147"/>
      <c r="AX16" s="147"/>
      <c r="AY16" s="147"/>
      <c r="AZ16" s="147"/>
      <c r="BA16" s="39"/>
    </row>
    <row r="17" spans="1:53">
      <c r="A17" s="175"/>
      <c r="B17" s="120"/>
      <c r="C17" s="118"/>
      <c r="D17" s="118"/>
      <c r="E17" s="118"/>
      <c r="F17" s="118"/>
      <c r="G17" s="118"/>
      <c r="H17" s="118"/>
      <c r="I17" s="118"/>
      <c r="J17" s="118"/>
      <c r="K17" s="118"/>
      <c r="L17" s="118"/>
      <c r="M17" s="118"/>
      <c r="N17" s="118"/>
      <c r="O17" s="118"/>
      <c r="P17" s="118"/>
      <c r="Q17" s="118"/>
      <c r="R17" s="118"/>
      <c r="S17" s="118"/>
      <c r="T17" s="118"/>
      <c r="U17" s="118"/>
      <c r="V17" s="118"/>
      <c r="W17" s="118"/>
      <c r="X17" s="118"/>
      <c r="Y17" s="155"/>
      <c r="Z17" s="157"/>
      <c r="AA17" s="157"/>
      <c r="AB17" s="157"/>
      <c r="AC17" s="164"/>
      <c r="AD17" s="165"/>
      <c r="AE17" s="165"/>
      <c r="AF17" s="177"/>
      <c r="AG17" s="120"/>
      <c r="AH17" s="147"/>
      <c r="AI17" s="147"/>
      <c r="AJ17" s="147"/>
      <c r="AK17" s="147"/>
      <c r="AL17" s="149"/>
      <c r="AM17" s="149"/>
      <c r="AN17" s="147"/>
      <c r="AO17" s="147"/>
      <c r="AP17" s="147"/>
      <c r="AQ17" s="147"/>
      <c r="AR17" s="149"/>
      <c r="AS17" s="149"/>
      <c r="AT17" s="147"/>
      <c r="AU17" s="147"/>
      <c r="AV17" s="147"/>
      <c r="AW17" s="147"/>
      <c r="AX17" s="147"/>
      <c r="AY17" s="147"/>
      <c r="AZ17" s="147"/>
      <c r="BA17" s="39"/>
    </row>
    <row r="18" spans="1:53">
      <c r="A18" s="44" t="s">
        <v>47</v>
      </c>
      <c r="B18" s="45" t="s">
        <v>48</v>
      </c>
      <c r="C18" s="46">
        <v>3</v>
      </c>
      <c r="D18" s="46">
        <v>4</v>
      </c>
      <c r="E18" s="46">
        <v>5</v>
      </c>
      <c r="F18" s="46">
        <v>6</v>
      </c>
      <c r="G18" s="46">
        <v>7</v>
      </c>
      <c r="H18" s="46">
        <v>8</v>
      </c>
      <c r="I18" s="46">
        <v>9</v>
      </c>
      <c r="J18" s="46">
        <v>10</v>
      </c>
      <c r="K18" s="46">
        <v>11</v>
      </c>
      <c r="L18" s="46">
        <v>12</v>
      </c>
      <c r="M18" s="46">
        <v>13</v>
      </c>
      <c r="N18" s="46">
        <v>14</v>
      </c>
      <c r="O18" s="46">
        <v>15</v>
      </c>
      <c r="P18" s="46">
        <v>16</v>
      </c>
      <c r="Q18" s="46">
        <v>17</v>
      </c>
      <c r="R18" s="46">
        <v>18</v>
      </c>
      <c r="S18" s="46">
        <v>19</v>
      </c>
      <c r="T18" s="46">
        <v>20</v>
      </c>
      <c r="U18" s="46">
        <v>21</v>
      </c>
      <c r="V18" s="46">
        <v>22</v>
      </c>
      <c r="W18" s="46">
        <v>23</v>
      </c>
      <c r="X18" s="46">
        <v>24</v>
      </c>
      <c r="Y18" s="46">
        <v>25</v>
      </c>
      <c r="Z18" s="77">
        <v>26</v>
      </c>
      <c r="AA18" s="77">
        <v>27</v>
      </c>
      <c r="AB18" s="77">
        <v>31</v>
      </c>
      <c r="AC18" s="77">
        <v>28</v>
      </c>
      <c r="AD18" s="77">
        <v>29</v>
      </c>
      <c r="AE18" s="77">
        <v>30</v>
      </c>
      <c r="AF18" s="46">
        <v>32</v>
      </c>
      <c r="AG18" s="46">
        <v>33</v>
      </c>
      <c r="AH18" s="47">
        <v>34</v>
      </c>
      <c r="AI18" s="47">
        <v>35</v>
      </c>
      <c r="AJ18" s="47">
        <v>36</v>
      </c>
      <c r="AK18" s="47">
        <v>37</v>
      </c>
      <c r="AL18" s="47">
        <v>38</v>
      </c>
      <c r="AM18" s="47">
        <v>39</v>
      </c>
      <c r="AN18" s="47">
        <v>40</v>
      </c>
      <c r="AO18" s="47">
        <v>41</v>
      </c>
      <c r="AP18" s="47">
        <v>42</v>
      </c>
      <c r="AQ18" s="47">
        <v>43</v>
      </c>
      <c r="AR18" s="47">
        <v>44</v>
      </c>
      <c r="AS18" s="47">
        <v>45</v>
      </c>
      <c r="AT18" s="47">
        <v>46</v>
      </c>
      <c r="AU18" s="47">
        <v>47</v>
      </c>
      <c r="AV18" s="47">
        <v>48</v>
      </c>
      <c r="AW18" s="47">
        <v>49</v>
      </c>
      <c r="AX18" s="47">
        <v>50</v>
      </c>
      <c r="AY18" s="47">
        <v>51</v>
      </c>
      <c r="AZ18" s="47">
        <v>52</v>
      </c>
      <c r="BA18" s="39"/>
    </row>
    <row r="19" spans="1:53" ht="33.75">
      <c r="A19" s="48" t="s">
        <v>72</v>
      </c>
      <c r="B19" s="49" t="s">
        <v>73</v>
      </c>
      <c r="C19" s="50" t="s">
        <v>74</v>
      </c>
      <c r="D19" s="50" t="s">
        <v>74</v>
      </c>
      <c r="E19" s="50" t="s">
        <v>74</v>
      </c>
      <c r="F19" s="50" t="s">
        <v>74</v>
      </c>
      <c r="G19" s="50" t="s">
        <v>74</v>
      </c>
      <c r="H19" s="50" t="s">
        <v>74</v>
      </c>
      <c r="I19" s="50" t="s">
        <v>74</v>
      </c>
      <c r="J19" s="50" t="s">
        <v>74</v>
      </c>
      <c r="K19" s="50" t="s">
        <v>74</v>
      </c>
      <c r="L19" s="50" t="s">
        <v>74</v>
      </c>
      <c r="M19" s="50" t="s">
        <v>74</v>
      </c>
      <c r="N19" s="50" t="s">
        <v>74</v>
      </c>
      <c r="O19" s="50" t="s">
        <v>74</v>
      </c>
      <c r="P19" s="50" t="s">
        <v>74</v>
      </c>
      <c r="Q19" s="50" t="s">
        <v>74</v>
      </c>
      <c r="R19" s="50" t="s">
        <v>74</v>
      </c>
      <c r="S19" s="50" t="s">
        <v>74</v>
      </c>
      <c r="T19" s="50" t="s">
        <v>74</v>
      </c>
      <c r="U19" s="50" t="s">
        <v>74</v>
      </c>
      <c r="V19" s="50" t="s">
        <v>74</v>
      </c>
      <c r="W19" s="50" t="s">
        <v>74</v>
      </c>
      <c r="X19" s="50" t="s">
        <v>74</v>
      </c>
      <c r="Y19" s="50" t="s">
        <v>74</v>
      </c>
      <c r="Z19" s="50" t="s">
        <v>74</v>
      </c>
      <c r="AA19" s="50" t="s">
        <v>74</v>
      </c>
      <c r="AB19" s="50" t="s">
        <v>74</v>
      </c>
      <c r="AC19" s="50" t="s">
        <v>74</v>
      </c>
      <c r="AD19" s="50" t="s">
        <v>74</v>
      </c>
      <c r="AE19" s="50" t="s">
        <v>74</v>
      </c>
      <c r="AF19" s="50" t="s">
        <v>74</v>
      </c>
      <c r="AG19" s="50" t="s">
        <v>74</v>
      </c>
      <c r="AH19" s="51">
        <v>5165524.4000000004</v>
      </c>
      <c r="AI19" s="51">
        <v>4982004.3</v>
      </c>
      <c r="AJ19" s="51">
        <v>5277736.4000000004</v>
      </c>
      <c r="AK19" s="51">
        <f>4844443.5+218961.7</f>
        <v>5063405.2</v>
      </c>
      <c r="AL19" s="51">
        <f>5052842.7+365155.6</f>
        <v>5417998.2999999998</v>
      </c>
      <c r="AM19" s="51">
        <f>5052842.7+670670.6</f>
        <v>5723513.2999999998</v>
      </c>
      <c r="AN19" s="51">
        <v>4744665.2</v>
      </c>
      <c r="AO19" s="51">
        <v>4590273.3</v>
      </c>
      <c r="AP19" s="51">
        <v>4739885.3</v>
      </c>
      <c r="AQ19" s="51">
        <f>4583628.8+218961.7</f>
        <v>4802590.5</v>
      </c>
      <c r="AR19" s="51">
        <f>4848150.7+365155.6</f>
        <v>5213306.3</v>
      </c>
      <c r="AS19" s="51">
        <f>4848150.7+670670.6</f>
        <v>5518821.2999999998</v>
      </c>
      <c r="AT19" s="51">
        <v>4043763.7</v>
      </c>
      <c r="AU19" s="51">
        <v>4372690.5999999996</v>
      </c>
      <c r="AV19" s="51">
        <v>4844443.5</v>
      </c>
      <c r="AW19" s="51">
        <v>3957101.9</v>
      </c>
      <c r="AX19" s="51">
        <v>4223310.2</v>
      </c>
      <c r="AY19" s="51">
        <v>4675849.5</v>
      </c>
      <c r="AZ19" s="52"/>
      <c r="BA19" s="39"/>
    </row>
    <row r="20" spans="1:53" ht="45">
      <c r="A20" s="48" t="s">
        <v>75</v>
      </c>
      <c r="B20" s="49" t="s">
        <v>76</v>
      </c>
      <c r="C20" s="50" t="s">
        <v>74</v>
      </c>
      <c r="D20" s="50" t="s">
        <v>74</v>
      </c>
      <c r="E20" s="50" t="s">
        <v>74</v>
      </c>
      <c r="F20" s="50" t="s">
        <v>74</v>
      </c>
      <c r="G20" s="50" t="s">
        <v>74</v>
      </c>
      <c r="H20" s="50" t="s">
        <v>74</v>
      </c>
      <c r="I20" s="50" t="s">
        <v>74</v>
      </c>
      <c r="J20" s="50" t="s">
        <v>74</v>
      </c>
      <c r="K20" s="50" t="s">
        <v>74</v>
      </c>
      <c r="L20" s="50" t="s">
        <v>74</v>
      </c>
      <c r="M20" s="50" t="s">
        <v>74</v>
      </c>
      <c r="N20" s="50" t="s">
        <v>74</v>
      </c>
      <c r="O20" s="50" t="s">
        <v>74</v>
      </c>
      <c r="P20" s="50" t="s">
        <v>74</v>
      </c>
      <c r="Q20" s="50" t="s">
        <v>74</v>
      </c>
      <c r="R20" s="50" t="s">
        <v>74</v>
      </c>
      <c r="S20" s="50" t="s">
        <v>74</v>
      </c>
      <c r="T20" s="50" t="s">
        <v>74</v>
      </c>
      <c r="U20" s="50" t="s">
        <v>74</v>
      </c>
      <c r="V20" s="50" t="s">
        <v>74</v>
      </c>
      <c r="W20" s="50" t="s">
        <v>74</v>
      </c>
      <c r="X20" s="50" t="s">
        <v>74</v>
      </c>
      <c r="Y20" s="50" t="s">
        <v>74</v>
      </c>
      <c r="Z20" s="50" t="s">
        <v>74</v>
      </c>
      <c r="AA20" s="50" t="s">
        <v>74</v>
      </c>
      <c r="AB20" s="50" t="s">
        <v>74</v>
      </c>
      <c r="AC20" s="50" t="s">
        <v>74</v>
      </c>
      <c r="AD20" s="50" t="s">
        <v>74</v>
      </c>
      <c r="AE20" s="50" t="s">
        <v>74</v>
      </c>
      <c r="AF20" s="50" t="s">
        <v>74</v>
      </c>
      <c r="AG20" s="50" t="s">
        <v>74</v>
      </c>
      <c r="AH20" s="51">
        <v>1674554.8</v>
      </c>
      <c r="AI20" s="51">
        <v>1530896</v>
      </c>
      <c r="AJ20" s="51">
        <v>1935218.4</v>
      </c>
      <c r="AK20" s="51">
        <f>1488588.7+218961.7</f>
        <v>1707550.4</v>
      </c>
      <c r="AL20" s="51">
        <f>1484217.9+365155.6</f>
        <v>1849373.5</v>
      </c>
      <c r="AM20" s="51">
        <f>1484217.9+670670.6</f>
        <v>2154888.5</v>
      </c>
      <c r="AN20" s="51">
        <v>1514138.1</v>
      </c>
      <c r="AO20" s="51">
        <v>1390843.1</v>
      </c>
      <c r="AP20" s="51">
        <v>1640523.1</v>
      </c>
      <c r="AQ20" s="51">
        <f>1399986.7+218961.7</f>
        <v>1618948.4</v>
      </c>
      <c r="AR20" s="51">
        <f>1437241.6+365155.6</f>
        <v>1802397.2000000002</v>
      </c>
      <c r="AS20" s="51">
        <f>1437241.6+670670.6</f>
        <v>2107912.2000000002</v>
      </c>
      <c r="AT20" s="51">
        <v>1299680.5</v>
      </c>
      <c r="AU20" s="51">
        <v>1924222.1</v>
      </c>
      <c r="AV20" s="51">
        <v>1488588.7</v>
      </c>
      <c r="AW20" s="51">
        <v>1283119.3999999999</v>
      </c>
      <c r="AX20" s="51">
        <v>1900545.8</v>
      </c>
      <c r="AY20" s="51">
        <v>1441401.4</v>
      </c>
      <c r="AZ20" s="52"/>
      <c r="BA20" s="39"/>
    </row>
    <row r="21" spans="1:53" ht="45">
      <c r="A21" s="48" t="s">
        <v>77</v>
      </c>
      <c r="B21" s="49" t="s">
        <v>78</v>
      </c>
      <c r="C21" s="50" t="s">
        <v>74</v>
      </c>
      <c r="D21" s="50" t="s">
        <v>74</v>
      </c>
      <c r="E21" s="50" t="s">
        <v>74</v>
      </c>
      <c r="F21" s="50" t="s">
        <v>74</v>
      </c>
      <c r="G21" s="50" t="s">
        <v>74</v>
      </c>
      <c r="H21" s="50" t="s">
        <v>74</v>
      </c>
      <c r="I21" s="50" t="s">
        <v>74</v>
      </c>
      <c r="J21" s="50" t="s">
        <v>74</v>
      </c>
      <c r="K21" s="50" t="s">
        <v>74</v>
      </c>
      <c r="L21" s="50" t="s">
        <v>74</v>
      </c>
      <c r="M21" s="50" t="s">
        <v>74</v>
      </c>
      <c r="N21" s="50" t="s">
        <v>74</v>
      </c>
      <c r="O21" s="50" t="s">
        <v>74</v>
      </c>
      <c r="P21" s="50" t="s">
        <v>74</v>
      </c>
      <c r="Q21" s="50" t="s">
        <v>74</v>
      </c>
      <c r="R21" s="50" t="s">
        <v>74</v>
      </c>
      <c r="S21" s="50" t="s">
        <v>74</v>
      </c>
      <c r="T21" s="50" t="s">
        <v>74</v>
      </c>
      <c r="U21" s="50" t="s">
        <v>74</v>
      </c>
      <c r="V21" s="50" t="s">
        <v>74</v>
      </c>
      <c r="W21" s="50" t="s">
        <v>74</v>
      </c>
      <c r="X21" s="50" t="s">
        <v>74</v>
      </c>
      <c r="Y21" s="50" t="s">
        <v>74</v>
      </c>
      <c r="Z21" s="50" t="s">
        <v>74</v>
      </c>
      <c r="AA21" s="50" t="s">
        <v>74</v>
      </c>
      <c r="AB21" s="50" t="s">
        <v>74</v>
      </c>
      <c r="AC21" s="50" t="s">
        <v>74</v>
      </c>
      <c r="AD21" s="50" t="s">
        <v>74</v>
      </c>
      <c r="AE21" s="50" t="s">
        <v>74</v>
      </c>
      <c r="AF21" s="50" t="s">
        <v>74</v>
      </c>
      <c r="AG21" s="50" t="s">
        <v>74</v>
      </c>
      <c r="AH21" s="51">
        <v>1667069</v>
      </c>
      <c r="AI21" s="51">
        <v>1523410.2</v>
      </c>
      <c r="AJ21" s="51">
        <v>1926788.3</v>
      </c>
      <c r="AK21" s="51">
        <f>1488588.7+218961.7</f>
        <v>1707550.4</v>
      </c>
      <c r="AL21" s="51">
        <f>1484217.9+365155.6</f>
        <v>1849373.5</v>
      </c>
      <c r="AM21" s="51">
        <f>1484217.9+670670.6</f>
        <v>2154888.5</v>
      </c>
      <c r="AN21" s="51">
        <v>1506681.3</v>
      </c>
      <c r="AO21" s="51">
        <v>1383386.3</v>
      </c>
      <c r="AP21" s="51">
        <v>1632093</v>
      </c>
      <c r="AQ21" s="51">
        <f>1399986.7+218961.7</f>
        <v>1618948.4</v>
      </c>
      <c r="AR21" s="51">
        <f>1437241.6+365155.6</f>
        <v>1802397.2000000002</v>
      </c>
      <c r="AS21" s="51">
        <f>1437241.6+670670.6</f>
        <v>2107912.2000000002</v>
      </c>
      <c r="AT21" s="51">
        <v>1292194.7</v>
      </c>
      <c r="AU21" s="51">
        <v>1915792</v>
      </c>
      <c r="AV21" s="51">
        <v>1488588.7</v>
      </c>
      <c r="AW21" s="51">
        <v>1275633.6000000001</v>
      </c>
      <c r="AX21" s="51">
        <v>1892115.7</v>
      </c>
      <c r="AY21" s="51">
        <v>1441401.4</v>
      </c>
      <c r="AZ21" s="52"/>
      <c r="BA21" s="39"/>
    </row>
    <row r="22" spans="1:53" ht="56.25">
      <c r="A22" s="181" t="s">
        <v>79</v>
      </c>
      <c r="B22" s="184" t="s">
        <v>80</v>
      </c>
      <c r="C22" s="187" t="s">
        <v>81</v>
      </c>
      <c r="D22" s="158" t="s">
        <v>82</v>
      </c>
      <c r="E22" s="79" t="s">
        <v>83</v>
      </c>
      <c r="F22" s="158"/>
      <c r="G22" s="158"/>
      <c r="H22" s="158"/>
      <c r="I22" s="158"/>
      <c r="J22" s="79"/>
      <c r="K22" s="158"/>
      <c r="L22" s="158"/>
      <c r="M22" s="158"/>
      <c r="N22" s="158"/>
      <c r="O22" s="158"/>
      <c r="P22" s="158"/>
      <c r="Q22" s="158"/>
      <c r="R22" s="158"/>
      <c r="S22" s="158"/>
      <c r="T22" s="158"/>
      <c r="U22" s="79"/>
      <c r="V22" s="158"/>
      <c r="W22" s="158"/>
      <c r="X22" s="158"/>
      <c r="Y22" s="158"/>
      <c r="Z22" s="158"/>
      <c r="AA22" s="158"/>
      <c r="AB22" s="158"/>
      <c r="AC22" s="92" t="s">
        <v>328</v>
      </c>
      <c r="AD22" s="78" t="s">
        <v>329</v>
      </c>
      <c r="AE22" s="78" t="s">
        <v>330</v>
      </c>
      <c r="AF22" s="190" t="s">
        <v>47</v>
      </c>
      <c r="AG22" s="196" t="s">
        <v>84</v>
      </c>
      <c r="AH22" s="178">
        <v>56111.199999999997</v>
      </c>
      <c r="AI22" s="178">
        <v>55700.9</v>
      </c>
      <c r="AJ22" s="178">
        <v>103957.3</v>
      </c>
      <c r="AK22" s="178">
        <f>47616.7+218961.7</f>
        <v>266578.40000000002</v>
      </c>
      <c r="AL22" s="178">
        <f>47616.7+365155.6</f>
        <v>412772.3</v>
      </c>
      <c r="AM22" s="178">
        <f>47616.7+670670.6</f>
        <v>718287.29999999993</v>
      </c>
      <c r="AN22" s="178">
        <v>35148</v>
      </c>
      <c r="AO22" s="178">
        <v>34737.699999999997</v>
      </c>
      <c r="AP22" s="178">
        <v>86877.8</v>
      </c>
      <c r="AQ22" s="178">
        <f>33430.4+218961.7</f>
        <v>252392.1</v>
      </c>
      <c r="AR22" s="178">
        <f>33430.4+365155.6</f>
        <v>398586</v>
      </c>
      <c r="AS22" s="178">
        <f>33430.4+670670.6</f>
        <v>704101</v>
      </c>
      <c r="AT22" s="178">
        <v>72314.100000000006</v>
      </c>
      <c r="AU22" s="178">
        <v>261301.5</v>
      </c>
      <c r="AV22" s="178">
        <v>47616.7</v>
      </c>
      <c r="AW22" s="178">
        <v>58014.1</v>
      </c>
      <c r="AX22" s="178">
        <v>247115.2</v>
      </c>
      <c r="AY22" s="178">
        <v>33430.400000000001</v>
      </c>
      <c r="AZ22" s="193" t="s">
        <v>85</v>
      </c>
      <c r="BA22" s="39"/>
    </row>
    <row r="23" spans="1:53" ht="108">
      <c r="A23" s="182"/>
      <c r="B23" s="185"/>
      <c r="C23" s="188"/>
      <c r="D23" s="159"/>
      <c r="E23" s="80"/>
      <c r="F23" s="159"/>
      <c r="G23" s="159"/>
      <c r="H23" s="159"/>
      <c r="I23" s="159"/>
      <c r="J23" s="80"/>
      <c r="K23" s="159"/>
      <c r="L23" s="159"/>
      <c r="M23" s="159"/>
      <c r="N23" s="159"/>
      <c r="O23" s="159"/>
      <c r="P23" s="159"/>
      <c r="Q23" s="159"/>
      <c r="R23" s="159"/>
      <c r="S23" s="159"/>
      <c r="T23" s="159"/>
      <c r="U23" s="80"/>
      <c r="V23" s="159"/>
      <c r="W23" s="159"/>
      <c r="X23" s="159"/>
      <c r="Y23" s="159"/>
      <c r="Z23" s="159"/>
      <c r="AA23" s="159"/>
      <c r="AB23" s="159"/>
      <c r="AC23" s="96" t="s">
        <v>331</v>
      </c>
      <c r="AD23" s="78" t="s">
        <v>329</v>
      </c>
      <c r="AE23" s="78" t="s">
        <v>332</v>
      </c>
      <c r="AF23" s="191"/>
      <c r="AG23" s="197"/>
      <c r="AH23" s="179"/>
      <c r="AI23" s="179"/>
      <c r="AJ23" s="179"/>
      <c r="AK23" s="179"/>
      <c r="AL23" s="179"/>
      <c r="AM23" s="179"/>
      <c r="AN23" s="179"/>
      <c r="AO23" s="179"/>
      <c r="AP23" s="179"/>
      <c r="AQ23" s="179"/>
      <c r="AR23" s="179"/>
      <c r="AS23" s="179"/>
      <c r="AT23" s="179"/>
      <c r="AU23" s="179"/>
      <c r="AV23" s="179"/>
      <c r="AW23" s="179"/>
      <c r="AX23" s="179"/>
      <c r="AY23" s="179"/>
      <c r="AZ23" s="194"/>
      <c r="BA23" s="39"/>
    </row>
    <row r="24" spans="1:53" ht="132">
      <c r="A24" s="182"/>
      <c r="B24" s="185"/>
      <c r="C24" s="188"/>
      <c r="D24" s="159"/>
      <c r="E24" s="80"/>
      <c r="F24" s="159"/>
      <c r="G24" s="159"/>
      <c r="H24" s="159"/>
      <c r="I24" s="159"/>
      <c r="J24" s="80"/>
      <c r="K24" s="159"/>
      <c r="L24" s="159"/>
      <c r="M24" s="159"/>
      <c r="N24" s="159"/>
      <c r="O24" s="159"/>
      <c r="P24" s="159"/>
      <c r="Q24" s="159"/>
      <c r="R24" s="159"/>
      <c r="S24" s="159"/>
      <c r="T24" s="159"/>
      <c r="U24" s="80"/>
      <c r="V24" s="159"/>
      <c r="W24" s="159"/>
      <c r="X24" s="159"/>
      <c r="Y24" s="159"/>
      <c r="Z24" s="159"/>
      <c r="AA24" s="159"/>
      <c r="AB24" s="159"/>
      <c r="AC24" s="96" t="s">
        <v>333</v>
      </c>
      <c r="AD24" s="78" t="s">
        <v>329</v>
      </c>
      <c r="AE24" s="78" t="s">
        <v>334</v>
      </c>
      <c r="AF24" s="191"/>
      <c r="AG24" s="197"/>
      <c r="AH24" s="179"/>
      <c r="AI24" s="179"/>
      <c r="AJ24" s="179"/>
      <c r="AK24" s="179"/>
      <c r="AL24" s="179"/>
      <c r="AM24" s="179"/>
      <c r="AN24" s="179"/>
      <c r="AO24" s="179"/>
      <c r="AP24" s="179"/>
      <c r="AQ24" s="179"/>
      <c r="AR24" s="179"/>
      <c r="AS24" s="179"/>
      <c r="AT24" s="179"/>
      <c r="AU24" s="179"/>
      <c r="AV24" s="179"/>
      <c r="AW24" s="179"/>
      <c r="AX24" s="179"/>
      <c r="AY24" s="179"/>
      <c r="AZ24" s="194"/>
      <c r="BA24" s="39"/>
    </row>
    <row r="25" spans="1:53" ht="72">
      <c r="A25" s="182"/>
      <c r="B25" s="185"/>
      <c r="C25" s="188"/>
      <c r="D25" s="159"/>
      <c r="E25" s="80"/>
      <c r="F25" s="159"/>
      <c r="G25" s="159"/>
      <c r="H25" s="159"/>
      <c r="I25" s="159"/>
      <c r="J25" s="80"/>
      <c r="K25" s="159"/>
      <c r="L25" s="159"/>
      <c r="M25" s="159"/>
      <c r="N25" s="159"/>
      <c r="O25" s="159"/>
      <c r="P25" s="159"/>
      <c r="Q25" s="159"/>
      <c r="R25" s="159"/>
      <c r="S25" s="159"/>
      <c r="T25" s="159"/>
      <c r="U25" s="80"/>
      <c r="V25" s="159"/>
      <c r="W25" s="159"/>
      <c r="X25" s="159"/>
      <c r="Y25" s="159"/>
      <c r="Z25" s="159"/>
      <c r="AA25" s="159"/>
      <c r="AB25" s="159"/>
      <c r="AC25" s="96" t="s">
        <v>335</v>
      </c>
      <c r="AD25" s="78" t="s">
        <v>329</v>
      </c>
      <c r="AE25" s="78" t="s">
        <v>336</v>
      </c>
      <c r="AF25" s="191"/>
      <c r="AG25" s="197"/>
      <c r="AH25" s="179"/>
      <c r="AI25" s="179"/>
      <c r="AJ25" s="179"/>
      <c r="AK25" s="179"/>
      <c r="AL25" s="179"/>
      <c r="AM25" s="179"/>
      <c r="AN25" s="179"/>
      <c r="AO25" s="179"/>
      <c r="AP25" s="179"/>
      <c r="AQ25" s="179"/>
      <c r="AR25" s="179"/>
      <c r="AS25" s="179"/>
      <c r="AT25" s="179"/>
      <c r="AU25" s="179"/>
      <c r="AV25" s="179"/>
      <c r="AW25" s="179"/>
      <c r="AX25" s="179"/>
      <c r="AY25" s="179"/>
      <c r="AZ25" s="194"/>
      <c r="BA25" s="39"/>
    </row>
    <row r="26" spans="1:53" ht="48">
      <c r="A26" s="183"/>
      <c r="B26" s="186"/>
      <c r="C26" s="189"/>
      <c r="D26" s="160"/>
      <c r="E26" s="81"/>
      <c r="F26" s="160"/>
      <c r="G26" s="160"/>
      <c r="H26" s="160"/>
      <c r="I26" s="160"/>
      <c r="J26" s="81"/>
      <c r="K26" s="160"/>
      <c r="L26" s="160"/>
      <c r="M26" s="160"/>
      <c r="N26" s="160"/>
      <c r="O26" s="160"/>
      <c r="P26" s="160"/>
      <c r="Q26" s="160"/>
      <c r="R26" s="160"/>
      <c r="S26" s="160"/>
      <c r="T26" s="160"/>
      <c r="U26" s="81"/>
      <c r="V26" s="160"/>
      <c r="W26" s="160"/>
      <c r="X26" s="160"/>
      <c r="Y26" s="160"/>
      <c r="Z26" s="160"/>
      <c r="AA26" s="160"/>
      <c r="AB26" s="160"/>
      <c r="AC26" s="96" t="s">
        <v>337</v>
      </c>
      <c r="AD26" s="78" t="s">
        <v>329</v>
      </c>
      <c r="AE26" s="78" t="s">
        <v>338</v>
      </c>
      <c r="AF26" s="192"/>
      <c r="AG26" s="198"/>
      <c r="AH26" s="180"/>
      <c r="AI26" s="180"/>
      <c r="AJ26" s="180"/>
      <c r="AK26" s="180"/>
      <c r="AL26" s="180"/>
      <c r="AM26" s="180"/>
      <c r="AN26" s="180"/>
      <c r="AO26" s="180"/>
      <c r="AP26" s="180"/>
      <c r="AQ26" s="180"/>
      <c r="AR26" s="180"/>
      <c r="AS26" s="180"/>
      <c r="AT26" s="180"/>
      <c r="AU26" s="180"/>
      <c r="AV26" s="180"/>
      <c r="AW26" s="180"/>
      <c r="AX26" s="180"/>
      <c r="AY26" s="180"/>
      <c r="AZ26" s="195"/>
      <c r="BA26" s="39"/>
    </row>
    <row r="27" spans="1:53" ht="60">
      <c r="A27" s="181" t="s">
        <v>86</v>
      </c>
      <c r="B27" s="184" t="s">
        <v>87</v>
      </c>
      <c r="C27" s="55"/>
      <c r="D27" s="56"/>
      <c r="E27" s="56"/>
      <c r="F27" s="56"/>
      <c r="G27" s="56"/>
      <c r="H27" s="56"/>
      <c r="I27" s="56"/>
      <c r="J27" s="56"/>
      <c r="K27" s="56"/>
      <c r="L27" s="56"/>
      <c r="M27" s="56"/>
      <c r="N27" s="56"/>
      <c r="O27" s="158"/>
      <c r="P27" s="158"/>
      <c r="Q27" s="158"/>
      <c r="R27" s="158"/>
      <c r="S27" s="158"/>
      <c r="T27" s="158"/>
      <c r="U27" s="158"/>
      <c r="V27" s="158"/>
      <c r="W27" s="158"/>
      <c r="X27" s="158"/>
      <c r="Y27" s="158"/>
      <c r="Z27" s="158"/>
      <c r="AA27" s="158"/>
      <c r="AB27" s="158"/>
      <c r="AC27" s="96" t="s">
        <v>339</v>
      </c>
      <c r="AD27" s="78" t="s">
        <v>329</v>
      </c>
      <c r="AE27" s="78" t="s">
        <v>340</v>
      </c>
      <c r="AF27" s="158" t="s">
        <v>47</v>
      </c>
      <c r="AG27" s="196" t="s">
        <v>88</v>
      </c>
      <c r="AH27" s="199">
        <v>7552.3</v>
      </c>
      <c r="AI27" s="199">
        <v>6866.8</v>
      </c>
      <c r="AJ27" s="199">
        <v>24169.7</v>
      </c>
      <c r="AK27" s="199">
        <v>48875.7</v>
      </c>
      <c r="AL27" s="199">
        <v>7250</v>
      </c>
      <c r="AM27" s="199">
        <v>7250</v>
      </c>
      <c r="AN27" s="199">
        <v>4558</v>
      </c>
      <c r="AO27" s="199">
        <v>3916.8</v>
      </c>
      <c r="AP27" s="199">
        <v>9674</v>
      </c>
      <c r="AQ27" s="199">
        <v>7250</v>
      </c>
      <c r="AR27" s="199">
        <v>7250</v>
      </c>
      <c r="AS27" s="199">
        <v>7250</v>
      </c>
      <c r="AT27" s="199">
        <v>16231</v>
      </c>
      <c r="AU27" s="199">
        <v>7250</v>
      </c>
      <c r="AV27" s="199">
        <v>48875.7</v>
      </c>
      <c r="AW27" s="199">
        <v>16231</v>
      </c>
      <c r="AX27" s="199">
        <v>7250</v>
      </c>
      <c r="AY27" s="199">
        <v>48875.7</v>
      </c>
      <c r="AZ27" s="193" t="s">
        <v>90</v>
      </c>
      <c r="BA27" s="39"/>
    </row>
    <row r="28" spans="1:53" ht="48">
      <c r="A28" s="182"/>
      <c r="B28" s="185"/>
      <c r="C28" s="55"/>
      <c r="D28" s="56"/>
      <c r="E28" s="56"/>
      <c r="F28" s="56"/>
      <c r="G28" s="56"/>
      <c r="H28" s="56"/>
      <c r="I28" s="56"/>
      <c r="J28" s="56"/>
      <c r="K28" s="56"/>
      <c r="L28" s="56"/>
      <c r="M28" s="56"/>
      <c r="N28" s="56"/>
      <c r="O28" s="159"/>
      <c r="P28" s="159"/>
      <c r="Q28" s="159"/>
      <c r="R28" s="159"/>
      <c r="S28" s="159"/>
      <c r="T28" s="159"/>
      <c r="U28" s="159"/>
      <c r="V28" s="159"/>
      <c r="W28" s="159"/>
      <c r="X28" s="159"/>
      <c r="Y28" s="159"/>
      <c r="Z28" s="159"/>
      <c r="AA28" s="159"/>
      <c r="AB28" s="159"/>
      <c r="AC28" s="96" t="s">
        <v>341</v>
      </c>
      <c r="AD28" s="78" t="s">
        <v>329</v>
      </c>
      <c r="AE28" s="78" t="s">
        <v>342</v>
      </c>
      <c r="AF28" s="159"/>
      <c r="AG28" s="197"/>
      <c r="AH28" s="200"/>
      <c r="AI28" s="200"/>
      <c r="AJ28" s="200"/>
      <c r="AK28" s="200"/>
      <c r="AL28" s="200"/>
      <c r="AM28" s="200"/>
      <c r="AN28" s="200"/>
      <c r="AO28" s="200"/>
      <c r="AP28" s="200"/>
      <c r="AQ28" s="200"/>
      <c r="AR28" s="200"/>
      <c r="AS28" s="200"/>
      <c r="AT28" s="200"/>
      <c r="AU28" s="200"/>
      <c r="AV28" s="200"/>
      <c r="AW28" s="200"/>
      <c r="AX28" s="200"/>
      <c r="AY28" s="200"/>
      <c r="AZ28" s="194"/>
      <c r="BA28" s="39"/>
    </row>
    <row r="29" spans="1:53" ht="108">
      <c r="A29" s="183"/>
      <c r="B29" s="186"/>
      <c r="C29" s="62" t="s">
        <v>81</v>
      </c>
      <c r="D29" s="63" t="s">
        <v>82</v>
      </c>
      <c r="E29" s="63" t="s">
        <v>83</v>
      </c>
      <c r="F29" s="63"/>
      <c r="G29" s="63"/>
      <c r="H29" s="63"/>
      <c r="I29" s="63"/>
      <c r="J29" s="63"/>
      <c r="K29" s="63"/>
      <c r="L29" s="63"/>
      <c r="M29" s="63"/>
      <c r="N29" s="63"/>
      <c r="O29" s="160"/>
      <c r="P29" s="160"/>
      <c r="Q29" s="160"/>
      <c r="R29" s="160"/>
      <c r="S29" s="160"/>
      <c r="T29" s="160"/>
      <c r="U29" s="160"/>
      <c r="V29" s="160"/>
      <c r="W29" s="160"/>
      <c r="X29" s="160"/>
      <c r="Y29" s="160"/>
      <c r="Z29" s="160"/>
      <c r="AA29" s="160"/>
      <c r="AB29" s="160"/>
      <c r="AC29" s="96" t="s">
        <v>331</v>
      </c>
      <c r="AD29" s="78" t="s">
        <v>329</v>
      </c>
      <c r="AE29" s="78" t="s">
        <v>332</v>
      </c>
      <c r="AF29" s="160"/>
      <c r="AG29" s="198"/>
      <c r="AH29" s="201"/>
      <c r="AI29" s="201"/>
      <c r="AJ29" s="201"/>
      <c r="AK29" s="201"/>
      <c r="AL29" s="201"/>
      <c r="AM29" s="201"/>
      <c r="AN29" s="201"/>
      <c r="AO29" s="201"/>
      <c r="AP29" s="201"/>
      <c r="AQ29" s="201"/>
      <c r="AR29" s="201"/>
      <c r="AS29" s="201"/>
      <c r="AT29" s="201"/>
      <c r="AU29" s="201"/>
      <c r="AV29" s="201"/>
      <c r="AW29" s="201"/>
      <c r="AX29" s="201"/>
      <c r="AY29" s="201"/>
      <c r="AZ29" s="195"/>
      <c r="BA29" s="39"/>
    </row>
    <row r="30" spans="1:53" ht="123.75">
      <c r="A30" s="53" t="s">
        <v>91</v>
      </c>
      <c r="B30" s="54" t="s">
        <v>92</v>
      </c>
      <c r="C30" s="55" t="s">
        <v>81</v>
      </c>
      <c r="D30" s="56" t="s">
        <v>82</v>
      </c>
      <c r="E30" s="56" t="s">
        <v>83</v>
      </c>
      <c r="F30" s="56"/>
      <c r="G30" s="56"/>
      <c r="H30" s="56"/>
      <c r="I30" s="56"/>
      <c r="J30" s="56"/>
      <c r="K30" s="56"/>
      <c r="L30" s="56"/>
      <c r="M30" s="56"/>
      <c r="N30" s="56"/>
      <c r="O30" s="56"/>
      <c r="P30" s="56"/>
      <c r="Q30" s="56"/>
      <c r="R30" s="56"/>
      <c r="S30" s="56"/>
      <c r="T30" s="56"/>
      <c r="U30" s="56"/>
      <c r="V30" s="56"/>
      <c r="W30" s="56"/>
      <c r="X30" s="56"/>
      <c r="Y30" s="56"/>
      <c r="Z30" s="56"/>
      <c r="AA30" s="56"/>
      <c r="AB30" s="56"/>
      <c r="AC30" s="92" t="s">
        <v>343</v>
      </c>
      <c r="AD30" s="56" t="s">
        <v>329</v>
      </c>
      <c r="AE30" s="56" t="s">
        <v>344</v>
      </c>
      <c r="AF30" s="56" t="s">
        <v>93</v>
      </c>
      <c r="AG30" s="57" t="s">
        <v>94</v>
      </c>
      <c r="AH30" s="58">
        <v>78961.8</v>
      </c>
      <c r="AI30" s="58">
        <v>74186.399999999994</v>
      </c>
      <c r="AJ30" s="58">
        <v>182534</v>
      </c>
      <c r="AK30" s="58">
        <v>23511</v>
      </c>
      <c r="AL30" s="58">
        <v>23511</v>
      </c>
      <c r="AM30" s="58">
        <v>23511</v>
      </c>
      <c r="AN30" s="58" t="s">
        <v>89</v>
      </c>
      <c r="AO30" s="58" t="s">
        <v>89</v>
      </c>
      <c r="AP30" s="58" t="s">
        <v>89</v>
      </c>
      <c r="AQ30" s="58" t="s">
        <v>89</v>
      </c>
      <c r="AR30" s="58" t="s">
        <v>89</v>
      </c>
      <c r="AS30" s="58" t="s">
        <v>89</v>
      </c>
      <c r="AT30" s="58">
        <v>58623.9</v>
      </c>
      <c r="AU30" s="58">
        <v>166434.9</v>
      </c>
      <c r="AV30" s="58">
        <v>23511</v>
      </c>
      <c r="AW30" s="58">
        <v>58623.9</v>
      </c>
      <c r="AX30" s="58">
        <v>166434.9</v>
      </c>
      <c r="AY30" s="58" t="s">
        <v>89</v>
      </c>
      <c r="AZ30" s="59" t="s">
        <v>85</v>
      </c>
      <c r="BA30" s="39"/>
    </row>
    <row r="31" spans="1:53" ht="48">
      <c r="A31" s="181" t="s">
        <v>95</v>
      </c>
      <c r="B31" s="184" t="s">
        <v>96</v>
      </c>
      <c r="C31" s="187" t="s">
        <v>81</v>
      </c>
      <c r="D31" s="158" t="s">
        <v>82</v>
      </c>
      <c r="E31" s="158" t="s">
        <v>83</v>
      </c>
      <c r="F31" s="158"/>
      <c r="G31" s="158"/>
      <c r="H31" s="158"/>
      <c r="I31" s="79"/>
      <c r="J31" s="158"/>
      <c r="K31" s="158"/>
      <c r="L31" s="158"/>
      <c r="M31" s="158"/>
      <c r="N31" s="158"/>
      <c r="O31" s="158"/>
      <c r="P31" s="158"/>
      <c r="Q31" s="158"/>
      <c r="R31" s="79"/>
      <c r="S31" s="79"/>
      <c r="T31" s="158"/>
      <c r="U31" s="158"/>
      <c r="V31" s="158"/>
      <c r="W31" s="79"/>
      <c r="X31" s="158"/>
      <c r="Y31" s="158"/>
      <c r="Z31" s="158"/>
      <c r="AA31" s="158"/>
      <c r="AB31" s="158"/>
      <c r="AC31" s="96" t="s">
        <v>345</v>
      </c>
      <c r="AD31" s="78" t="s">
        <v>329</v>
      </c>
      <c r="AE31" s="78" t="s">
        <v>346</v>
      </c>
      <c r="AF31" s="56" t="s">
        <v>97</v>
      </c>
      <c r="AG31" s="57" t="s">
        <v>98</v>
      </c>
      <c r="AH31" s="58">
        <v>62416.3</v>
      </c>
      <c r="AI31" s="58">
        <v>46802.7</v>
      </c>
      <c r="AJ31" s="58">
        <v>66485.7</v>
      </c>
      <c r="AK31" s="58">
        <v>17921</v>
      </c>
      <c r="AL31" s="58">
        <v>17921</v>
      </c>
      <c r="AM31" s="58">
        <v>17921</v>
      </c>
      <c r="AN31" s="58">
        <v>17240.2</v>
      </c>
      <c r="AO31" s="58">
        <v>17159</v>
      </c>
      <c r="AP31" s="58">
        <v>15587.7</v>
      </c>
      <c r="AQ31" s="58">
        <v>15921</v>
      </c>
      <c r="AR31" s="58">
        <v>15921</v>
      </c>
      <c r="AS31" s="58">
        <v>15921</v>
      </c>
      <c r="AT31" s="58">
        <v>8000</v>
      </c>
      <c r="AU31" s="58">
        <v>8921</v>
      </c>
      <c r="AV31" s="58">
        <v>17921</v>
      </c>
      <c r="AW31" s="58">
        <v>8000</v>
      </c>
      <c r="AX31" s="58">
        <v>6921</v>
      </c>
      <c r="AY31" s="58">
        <v>15921</v>
      </c>
      <c r="AZ31" s="59" t="s">
        <v>85</v>
      </c>
      <c r="BA31" s="39"/>
    </row>
    <row r="32" spans="1:53" ht="84">
      <c r="A32" s="182"/>
      <c r="B32" s="185"/>
      <c r="C32" s="188"/>
      <c r="D32" s="159"/>
      <c r="E32" s="159"/>
      <c r="F32" s="159"/>
      <c r="G32" s="159"/>
      <c r="H32" s="159"/>
      <c r="I32" s="80"/>
      <c r="J32" s="159"/>
      <c r="K32" s="159"/>
      <c r="L32" s="159"/>
      <c r="M32" s="159"/>
      <c r="N32" s="159"/>
      <c r="O32" s="159"/>
      <c r="P32" s="159"/>
      <c r="Q32" s="159"/>
      <c r="R32" s="80"/>
      <c r="S32" s="80"/>
      <c r="T32" s="159"/>
      <c r="U32" s="159"/>
      <c r="V32" s="159"/>
      <c r="W32" s="80"/>
      <c r="X32" s="159"/>
      <c r="Y32" s="159"/>
      <c r="Z32" s="159"/>
      <c r="AA32" s="159"/>
      <c r="AB32" s="159"/>
      <c r="AC32" s="96" t="s">
        <v>347</v>
      </c>
      <c r="AD32" s="78" t="s">
        <v>329</v>
      </c>
      <c r="AE32" s="78" t="s">
        <v>348</v>
      </c>
      <c r="AF32" s="56"/>
      <c r="AG32" s="57"/>
      <c r="AH32" s="58"/>
      <c r="AI32" s="58"/>
      <c r="AJ32" s="58"/>
      <c r="AK32" s="58"/>
      <c r="AL32" s="58"/>
      <c r="AM32" s="58"/>
      <c r="AN32" s="58"/>
      <c r="AO32" s="58"/>
      <c r="AP32" s="58"/>
      <c r="AQ32" s="58"/>
      <c r="AR32" s="58"/>
      <c r="AS32" s="58"/>
      <c r="AT32" s="58"/>
      <c r="AU32" s="58"/>
      <c r="AV32" s="58"/>
      <c r="AW32" s="58"/>
      <c r="AX32" s="58"/>
      <c r="AY32" s="58"/>
      <c r="AZ32" s="59"/>
      <c r="BA32" s="39"/>
    </row>
    <row r="33" spans="1:53" ht="156">
      <c r="A33" s="182"/>
      <c r="B33" s="185"/>
      <c r="C33" s="188"/>
      <c r="D33" s="159"/>
      <c r="E33" s="159"/>
      <c r="F33" s="159"/>
      <c r="G33" s="159"/>
      <c r="H33" s="159"/>
      <c r="I33" s="80"/>
      <c r="J33" s="159"/>
      <c r="K33" s="159"/>
      <c r="L33" s="159"/>
      <c r="M33" s="159"/>
      <c r="N33" s="159"/>
      <c r="O33" s="159"/>
      <c r="P33" s="159"/>
      <c r="Q33" s="159"/>
      <c r="R33" s="80"/>
      <c r="S33" s="80"/>
      <c r="T33" s="159"/>
      <c r="U33" s="159"/>
      <c r="V33" s="159"/>
      <c r="W33" s="80"/>
      <c r="X33" s="159"/>
      <c r="Y33" s="159"/>
      <c r="Z33" s="159"/>
      <c r="AA33" s="159"/>
      <c r="AB33" s="159"/>
      <c r="AC33" s="97" t="s">
        <v>349</v>
      </c>
      <c r="AD33" s="82" t="s">
        <v>329</v>
      </c>
      <c r="AE33" s="82" t="s">
        <v>350</v>
      </c>
      <c r="AF33" s="56"/>
      <c r="AG33" s="57"/>
      <c r="AH33" s="58"/>
      <c r="AI33" s="58"/>
      <c r="AJ33" s="58"/>
      <c r="AK33" s="58"/>
      <c r="AL33" s="58"/>
      <c r="AM33" s="58"/>
      <c r="AN33" s="58"/>
      <c r="AO33" s="58"/>
      <c r="AP33" s="58"/>
      <c r="AQ33" s="58"/>
      <c r="AR33" s="58"/>
      <c r="AS33" s="58"/>
      <c r="AT33" s="58"/>
      <c r="AU33" s="58"/>
      <c r="AV33" s="58"/>
      <c r="AW33" s="58"/>
      <c r="AX33" s="58"/>
      <c r="AY33" s="58"/>
      <c r="AZ33" s="59"/>
      <c r="BA33" s="39"/>
    </row>
    <row r="34" spans="1:53" ht="24">
      <c r="A34" s="182"/>
      <c r="B34" s="185"/>
      <c r="C34" s="188"/>
      <c r="D34" s="159"/>
      <c r="E34" s="159"/>
      <c r="F34" s="159"/>
      <c r="G34" s="159"/>
      <c r="H34" s="159"/>
      <c r="I34" s="80"/>
      <c r="J34" s="159"/>
      <c r="K34" s="159"/>
      <c r="L34" s="159"/>
      <c r="M34" s="159"/>
      <c r="N34" s="159"/>
      <c r="O34" s="159"/>
      <c r="P34" s="159"/>
      <c r="Q34" s="159"/>
      <c r="R34" s="80"/>
      <c r="S34" s="80"/>
      <c r="T34" s="159"/>
      <c r="U34" s="159"/>
      <c r="V34" s="159"/>
      <c r="W34" s="80"/>
      <c r="X34" s="159"/>
      <c r="Y34" s="159"/>
      <c r="Z34" s="159"/>
      <c r="AA34" s="159"/>
      <c r="AB34" s="159"/>
      <c r="AC34" s="97" t="s">
        <v>351</v>
      </c>
      <c r="AD34" s="83"/>
      <c r="AE34" s="83"/>
      <c r="AF34" s="56"/>
      <c r="AG34" s="57"/>
      <c r="AH34" s="58"/>
      <c r="AI34" s="58"/>
      <c r="AJ34" s="58"/>
      <c r="AK34" s="58"/>
      <c r="AL34" s="58"/>
      <c r="AM34" s="58"/>
      <c r="AN34" s="58"/>
      <c r="AO34" s="58"/>
      <c r="AP34" s="58"/>
      <c r="AQ34" s="58"/>
      <c r="AR34" s="58"/>
      <c r="AS34" s="58"/>
      <c r="AT34" s="58"/>
      <c r="AU34" s="58"/>
      <c r="AV34" s="58"/>
      <c r="AW34" s="58"/>
      <c r="AX34" s="58"/>
      <c r="AY34" s="58"/>
      <c r="AZ34" s="59"/>
      <c r="BA34" s="39"/>
    </row>
    <row r="35" spans="1:53" ht="216">
      <c r="A35" s="181" t="s">
        <v>99</v>
      </c>
      <c r="B35" s="184" t="s">
        <v>100</v>
      </c>
      <c r="C35" s="187" t="s">
        <v>81</v>
      </c>
      <c r="D35" s="158" t="s">
        <v>82</v>
      </c>
      <c r="E35" s="158" t="s">
        <v>83</v>
      </c>
      <c r="F35" s="158"/>
      <c r="G35" s="158"/>
      <c r="H35" s="158"/>
      <c r="I35" s="158"/>
      <c r="J35" s="158"/>
      <c r="K35" s="158"/>
      <c r="L35" s="158"/>
      <c r="M35" s="158"/>
      <c r="N35" s="158"/>
      <c r="O35" s="158"/>
      <c r="P35" s="158"/>
      <c r="Q35" s="158"/>
      <c r="R35" s="158"/>
      <c r="S35" s="158"/>
      <c r="T35" s="158"/>
      <c r="U35" s="158"/>
      <c r="V35" s="158"/>
      <c r="W35" s="79"/>
      <c r="X35" s="158"/>
      <c r="Y35" s="158"/>
      <c r="Z35" s="79"/>
      <c r="AA35" s="158"/>
      <c r="AB35" s="158"/>
      <c r="AC35" s="96" t="s">
        <v>354</v>
      </c>
      <c r="AD35" s="78" t="s">
        <v>329</v>
      </c>
      <c r="AE35" s="78" t="s">
        <v>355</v>
      </c>
      <c r="AF35" s="79" t="s">
        <v>101</v>
      </c>
      <c r="AG35" s="196" t="s">
        <v>102</v>
      </c>
      <c r="AH35" s="178">
        <v>171207.9</v>
      </c>
      <c r="AI35" s="178">
        <v>170956.3</v>
      </c>
      <c r="AJ35" s="178">
        <v>91167.4</v>
      </c>
      <c r="AK35" s="178">
        <v>64976</v>
      </c>
      <c r="AL35" s="178">
        <v>66030</v>
      </c>
      <c r="AM35" s="178">
        <v>66030</v>
      </c>
      <c r="AN35" s="178">
        <v>171207.9</v>
      </c>
      <c r="AO35" s="178">
        <v>170956.3</v>
      </c>
      <c r="AP35" s="178">
        <v>91167.4</v>
      </c>
      <c r="AQ35" s="178">
        <v>64976</v>
      </c>
      <c r="AR35" s="178">
        <v>66030</v>
      </c>
      <c r="AS35" s="178">
        <v>66030</v>
      </c>
      <c r="AT35" s="178">
        <v>12763</v>
      </c>
      <c r="AU35" s="178">
        <v>12909</v>
      </c>
      <c r="AV35" s="178">
        <v>64976</v>
      </c>
      <c r="AW35" s="178">
        <v>12763</v>
      </c>
      <c r="AX35" s="178">
        <v>12909</v>
      </c>
      <c r="AY35" s="84">
        <v>64976</v>
      </c>
      <c r="AZ35" s="193" t="s">
        <v>103</v>
      </c>
      <c r="BA35" s="39"/>
    </row>
    <row r="36" spans="1:53" ht="96">
      <c r="A36" s="182"/>
      <c r="B36" s="185"/>
      <c r="C36" s="188"/>
      <c r="D36" s="159"/>
      <c r="E36" s="159"/>
      <c r="F36" s="159"/>
      <c r="G36" s="159"/>
      <c r="H36" s="159"/>
      <c r="I36" s="159"/>
      <c r="J36" s="159"/>
      <c r="K36" s="159"/>
      <c r="L36" s="159"/>
      <c r="M36" s="159"/>
      <c r="N36" s="159"/>
      <c r="O36" s="159"/>
      <c r="P36" s="159"/>
      <c r="Q36" s="159"/>
      <c r="R36" s="159"/>
      <c r="S36" s="159"/>
      <c r="T36" s="159"/>
      <c r="U36" s="159"/>
      <c r="V36" s="159"/>
      <c r="W36" s="80"/>
      <c r="X36" s="159"/>
      <c r="Y36" s="159"/>
      <c r="Z36" s="80"/>
      <c r="AA36" s="159"/>
      <c r="AB36" s="159"/>
      <c r="AC36" s="96" t="s">
        <v>356</v>
      </c>
      <c r="AD36" s="78" t="s">
        <v>329</v>
      </c>
      <c r="AE36" s="78" t="s">
        <v>357</v>
      </c>
      <c r="AF36" s="80"/>
      <c r="AG36" s="197"/>
      <c r="AH36" s="179"/>
      <c r="AI36" s="179"/>
      <c r="AJ36" s="179"/>
      <c r="AK36" s="179"/>
      <c r="AL36" s="179"/>
      <c r="AM36" s="179"/>
      <c r="AN36" s="179"/>
      <c r="AO36" s="179"/>
      <c r="AP36" s="179"/>
      <c r="AQ36" s="179"/>
      <c r="AR36" s="179"/>
      <c r="AS36" s="179"/>
      <c r="AT36" s="179"/>
      <c r="AU36" s="179"/>
      <c r="AV36" s="179"/>
      <c r="AW36" s="179"/>
      <c r="AX36" s="179"/>
      <c r="AY36" s="85"/>
      <c r="AZ36" s="194"/>
      <c r="BA36" s="39"/>
    </row>
    <row r="37" spans="1:53" ht="84">
      <c r="A37" s="183"/>
      <c r="B37" s="186"/>
      <c r="C37" s="189"/>
      <c r="D37" s="160"/>
      <c r="E37" s="160"/>
      <c r="F37" s="160"/>
      <c r="G37" s="160"/>
      <c r="H37" s="160"/>
      <c r="I37" s="160"/>
      <c r="J37" s="160"/>
      <c r="K37" s="160"/>
      <c r="L37" s="160"/>
      <c r="M37" s="160"/>
      <c r="N37" s="160"/>
      <c r="O37" s="160"/>
      <c r="P37" s="160"/>
      <c r="Q37" s="160"/>
      <c r="R37" s="160"/>
      <c r="S37" s="160"/>
      <c r="T37" s="160"/>
      <c r="U37" s="160"/>
      <c r="V37" s="160"/>
      <c r="W37" s="81"/>
      <c r="X37" s="160"/>
      <c r="Y37" s="160"/>
      <c r="Z37" s="81"/>
      <c r="AA37" s="160"/>
      <c r="AB37" s="160"/>
      <c r="AC37" s="96" t="s">
        <v>358</v>
      </c>
      <c r="AD37" s="78" t="s">
        <v>329</v>
      </c>
      <c r="AE37" s="78" t="s">
        <v>359</v>
      </c>
      <c r="AF37" s="81"/>
      <c r="AG37" s="198"/>
      <c r="AH37" s="180"/>
      <c r="AI37" s="180"/>
      <c r="AJ37" s="180"/>
      <c r="AK37" s="180"/>
      <c r="AL37" s="180"/>
      <c r="AM37" s="180"/>
      <c r="AN37" s="180"/>
      <c r="AO37" s="180"/>
      <c r="AP37" s="180"/>
      <c r="AQ37" s="180"/>
      <c r="AR37" s="180"/>
      <c r="AS37" s="180"/>
      <c r="AT37" s="180"/>
      <c r="AU37" s="180"/>
      <c r="AV37" s="180"/>
      <c r="AW37" s="180"/>
      <c r="AX37" s="180"/>
      <c r="AY37" s="86"/>
      <c r="AZ37" s="195"/>
      <c r="BA37" s="39"/>
    </row>
    <row r="38" spans="1:53" ht="48">
      <c r="A38" s="181" t="s">
        <v>104</v>
      </c>
      <c r="B38" s="184" t="s">
        <v>105</v>
      </c>
      <c r="C38" s="187" t="s">
        <v>81</v>
      </c>
      <c r="D38" s="158" t="s">
        <v>82</v>
      </c>
      <c r="E38" s="158" t="s">
        <v>83</v>
      </c>
      <c r="F38" s="158"/>
      <c r="G38" s="158"/>
      <c r="H38" s="158"/>
      <c r="I38" s="158"/>
      <c r="J38" s="158"/>
      <c r="K38" s="158"/>
      <c r="L38" s="158"/>
      <c r="M38" s="158"/>
      <c r="N38" s="158"/>
      <c r="O38" s="158"/>
      <c r="P38" s="158"/>
      <c r="Q38" s="158"/>
      <c r="R38" s="158"/>
      <c r="S38" s="158"/>
      <c r="T38" s="158"/>
      <c r="U38" s="158"/>
      <c r="V38" s="158"/>
      <c r="W38" s="158"/>
      <c r="X38" s="158"/>
      <c r="Y38" s="79"/>
      <c r="Z38" s="158"/>
      <c r="AA38" s="158"/>
      <c r="AB38" s="158"/>
      <c r="AC38" s="96" t="s">
        <v>360</v>
      </c>
      <c r="AD38" s="78" t="s">
        <v>361</v>
      </c>
      <c r="AE38" s="78" t="s">
        <v>362</v>
      </c>
      <c r="AF38" s="158" t="s">
        <v>106</v>
      </c>
      <c r="AG38" s="196" t="s">
        <v>107</v>
      </c>
      <c r="AH38" s="178">
        <v>1010</v>
      </c>
      <c r="AI38" s="178">
        <v>1005.1</v>
      </c>
      <c r="AJ38" s="178">
        <v>1070</v>
      </c>
      <c r="AK38" s="178">
        <v>1070</v>
      </c>
      <c r="AL38" s="178">
        <v>1070</v>
      </c>
      <c r="AM38" s="178">
        <v>1070</v>
      </c>
      <c r="AN38" s="178">
        <v>1010</v>
      </c>
      <c r="AO38" s="178">
        <v>1005.1</v>
      </c>
      <c r="AP38" s="178">
        <v>1070</v>
      </c>
      <c r="AQ38" s="178">
        <v>1070</v>
      </c>
      <c r="AR38" s="178">
        <v>1070</v>
      </c>
      <c r="AS38" s="178">
        <v>1070</v>
      </c>
      <c r="AT38" s="178">
        <v>1020</v>
      </c>
      <c r="AU38" s="178">
        <v>1070</v>
      </c>
      <c r="AV38" s="178">
        <v>1070</v>
      </c>
      <c r="AW38" s="178">
        <v>1020</v>
      </c>
      <c r="AX38" s="178">
        <v>1070</v>
      </c>
      <c r="AY38" s="178">
        <v>1070</v>
      </c>
      <c r="AZ38" s="193" t="s">
        <v>85</v>
      </c>
      <c r="BA38" s="39"/>
    </row>
    <row r="39" spans="1:53" ht="60">
      <c r="A39" s="182"/>
      <c r="B39" s="185"/>
      <c r="C39" s="188"/>
      <c r="D39" s="159"/>
      <c r="E39" s="159"/>
      <c r="F39" s="159"/>
      <c r="G39" s="159"/>
      <c r="H39" s="159"/>
      <c r="I39" s="159"/>
      <c r="J39" s="159"/>
      <c r="K39" s="159"/>
      <c r="L39" s="159"/>
      <c r="M39" s="159"/>
      <c r="N39" s="159"/>
      <c r="O39" s="159"/>
      <c r="P39" s="159"/>
      <c r="Q39" s="159"/>
      <c r="R39" s="159"/>
      <c r="S39" s="159"/>
      <c r="T39" s="159"/>
      <c r="U39" s="159"/>
      <c r="V39" s="159"/>
      <c r="W39" s="159"/>
      <c r="X39" s="159"/>
      <c r="Y39" s="80"/>
      <c r="Z39" s="159"/>
      <c r="AA39" s="159"/>
      <c r="AB39" s="159"/>
      <c r="AC39" s="96" t="s">
        <v>363</v>
      </c>
      <c r="AD39" s="78" t="s">
        <v>364</v>
      </c>
      <c r="AE39" s="78" t="s">
        <v>365</v>
      </c>
      <c r="AF39" s="159"/>
      <c r="AG39" s="197"/>
      <c r="AH39" s="179"/>
      <c r="AI39" s="179"/>
      <c r="AJ39" s="179"/>
      <c r="AK39" s="179"/>
      <c r="AL39" s="179"/>
      <c r="AM39" s="179"/>
      <c r="AN39" s="179"/>
      <c r="AO39" s="179"/>
      <c r="AP39" s="179"/>
      <c r="AQ39" s="179"/>
      <c r="AR39" s="179"/>
      <c r="AS39" s="179"/>
      <c r="AT39" s="179"/>
      <c r="AU39" s="179"/>
      <c r="AV39" s="179"/>
      <c r="AW39" s="179"/>
      <c r="AX39" s="179"/>
      <c r="AY39" s="179"/>
      <c r="AZ39" s="194"/>
      <c r="BA39" s="39"/>
    </row>
    <row r="40" spans="1:53" ht="48">
      <c r="A40" s="182"/>
      <c r="B40" s="185"/>
      <c r="C40" s="188"/>
      <c r="D40" s="159"/>
      <c r="E40" s="159"/>
      <c r="F40" s="159"/>
      <c r="G40" s="159"/>
      <c r="H40" s="159"/>
      <c r="I40" s="159"/>
      <c r="J40" s="159"/>
      <c r="K40" s="159"/>
      <c r="L40" s="159"/>
      <c r="M40" s="159"/>
      <c r="N40" s="159"/>
      <c r="O40" s="159"/>
      <c r="P40" s="159"/>
      <c r="Q40" s="159"/>
      <c r="R40" s="159"/>
      <c r="S40" s="159"/>
      <c r="T40" s="159"/>
      <c r="U40" s="159"/>
      <c r="V40" s="159"/>
      <c r="W40" s="159"/>
      <c r="X40" s="159"/>
      <c r="Y40" s="80"/>
      <c r="Z40" s="159"/>
      <c r="AA40" s="159"/>
      <c r="AB40" s="159"/>
      <c r="AC40" s="96" t="s">
        <v>366</v>
      </c>
      <c r="AD40" s="78" t="s">
        <v>364</v>
      </c>
      <c r="AE40" s="78" t="s">
        <v>367</v>
      </c>
      <c r="AF40" s="159"/>
      <c r="AG40" s="197"/>
      <c r="AH40" s="179"/>
      <c r="AI40" s="179"/>
      <c r="AJ40" s="179"/>
      <c r="AK40" s="179"/>
      <c r="AL40" s="179"/>
      <c r="AM40" s="179"/>
      <c r="AN40" s="179"/>
      <c r="AO40" s="179"/>
      <c r="AP40" s="179"/>
      <c r="AQ40" s="179"/>
      <c r="AR40" s="179"/>
      <c r="AS40" s="179"/>
      <c r="AT40" s="179"/>
      <c r="AU40" s="179"/>
      <c r="AV40" s="179"/>
      <c r="AW40" s="179"/>
      <c r="AX40" s="179"/>
      <c r="AY40" s="179"/>
      <c r="AZ40" s="194"/>
      <c r="BA40" s="39"/>
    </row>
    <row r="41" spans="1:53" ht="96">
      <c r="A41" s="182"/>
      <c r="B41" s="185"/>
      <c r="C41" s="188"/>
      <c r="D41" s="159"/>
      <c r="E41" s="159"/>
      <c r="F41" s="159"/>
      <c r="G41" s="159"/>
      <c r="H41" s="159"/>
      <c r="I41" s="159"/>
      <c r="J41" s="159"/>
      <c r="K41" s="159"/>
      <c r="L41" s="159"/>
      <c r="M41" s="159"/>
      <c r="N41" s="159"/>
      <c r="O41" s="159"/>
      <c r="P41" s="159"/>
      <c r="Q41" s="159"/>
      <c r="R41" s="159"/>
      <c r="S41" s="159"/>
      <c r="T41" s="159"/>
      <c r="U41" s="159"/>
      <c r="V41" s="159"/>
      <c r="W41" s="159"/>
      <c r="X41" s="159"/>
      <c r="Y41" s="80"/>
      <c r="Z41" s="159"/>
      <c r="AA41" s="159"/>
      <c r="AB41" s="159"/>
      <c r="AC41" s="96" t="s">
        <v>368</v>
      </c>
      <c r="AD41" s="78" t="s">
        <v>364</v>
      </c>
      <c r="AE41" s="78" t="s">
        <v>369</v>
      </c>
      <c r="AF41" s="159"/>
      <c r="AG41" s="197"/>
      <c r="AH41" s="179"/>
      <c r="AI41" s="179"/>
      <c r="AJ41" s="179"/>
      <c r="AK41" s="179"/>
      <c r="AL41" s="179"/>
      <c r="AM41" s="179"/>
      <c r="AN41" s="179"/>
      <c r="AO41" s="179"/>
      <c r="AP41" s="179"/>
      <c r="AQ41" s="179"/>
      <c r="AR41" s="179"/>
      <c r="AS41" s="179"/>
      <c r="AT41" s="179"/>
      <c r="AU41" s="179"/>
      <c r="AV41" s="179"/>
      <c r="AW41" s="179"/>
      <c r="AX41" s="179"/>
      <c r="AY41" s="179"/>
      <c r="AZ41" s="194"/>
      <c r="BA41" s="39"/>
    </row>
    <row r="42" spans="1:53" ht="84">
      <c r="A42" s="182"/>
      <c r="B42" s="185"/>
      <c r="C42" s="188"/>
      <c r="D42" s="159"/>
      <c r="E42" s="159"/>
      <c r="F42" s="159"/>
      <c r="G42" s="159"/>
      <c r="H42" s="159"/>
      <c r="I42" s="159"/>
      <c r="J42" s="159"/>
      <c r="K42" s="159"/>
      <c r="L42" s="159"/>
      <c r="M42" s="159"/>
      <c r="N42" s="159"/>
      <c r="O42" s="159"/>
      <c r="P42" s="159"/>
      <c r="Q42" s="159"/>
      <c r="R42" s="159"/>
      <c r="S42" s="159"/>
      <c r="T42" s="159"/>
      <c r="U42" s="159"/>
      <c r="V42" s="159"/>
      <c r="W42" s="159"/>
      <c r="X42" s="159"/>
      <c r="Y42" s="80"/>
      <c r="Z42" s="159"/>
      <c r="AA42" s="159"/>
      <c r="AB42" s="159"/>
      <c r="AC42" s="96" t="s">
        <v>370</v>
      </c>
      <c r="AD42" s="78" t="s">
        <v>364</v>
      </c>
      <c r="AE42" s="78" t="s">
        <v>371</v>
      </c>
      <c r="AF42" s="159"/>
      <c r="AG42" s="197"/>
      <c r="AH42" s="179"/>
      <c r="AI42" s="179"/>
      <c r="AJ42" s="179"/>
      <c r="AK42" s="179"/>
      <c r="AL42" s="179"/>
      <c r="AM42" s="179"/>
      <c r="AN42" s="179"/>
      <c r="AO42" s="179"/>
      <c r="AP42" s="179"/>
      <c r="AQ42" s="179"/>
      <c r="AR42" s="179"/>
      <c r="AS42" s="179"/>
      <c r="AT42" s="179"/>
      <c r="AU42" s="179"/>
      <c r="AV42" s="179"/>
      <c r="AW42" s="179"/>
      <c r="AX42" s="179"/>
      <c r="AY42" s="179"/>
      <c r="AZ42" s="194"/>
      <c r="BA42" s="39"/>
    </row>
    <row r="43" spans="1:53" ht="36">
      <c r="A43" s="183"/>
      <c r="B43" s="186"/>
      <c r="C43" s="189"/>
      <c r="D43" s="160"/>
      <c r="E43" s="160"/>
      <c r="F43" s="160"/>
      <c r="G43" s="160"/>
      <c r="H43" s="160"/>
      <c r="I43" s="160"/>
      <c r="J43" s="160"/>
      <c r="K43" s="160"/>
      <c r="L43" s="160"/>
      <c r="M43" s="160"/>
      <c r="N43" s="160"/>
      <c r="O43" s="160"/>
      <c r="P43" s="160"/>
      <c r="Q43" s="160"/>
      <c r="R43" s="160"/>
      <c r="S43" s="160"/>
      <c r="T43" s="160"/>
      <c r="U43" s="160"/>
      <c r="V43" s="160"/>
      <c r="W43" s="160"/>
      <c r="X43" s="160"/>
      <c r="Y43" s="81"/>
      <c r="Z43" s="160"/>
      <c r="AA43" s="160"/>
      <c r="AB43" s="160"/>
      <c r="AC43" s="96" t="s">
        <v>372</v>
      </c>
      <c r="AD43" s="78" t="s">
        <v>329</v>
      </c>
      <c r="AE43" s="78" t="s">
        <v>373</v>
      </c>
      <c r="AF43" s="160"/>
      <c r="AG43" s="198"/>
      <c r="AH43" s="180"/>
      <c r="AI43" s="180"/>
      <c r="AJ43" s="180"/>
      <c r="AK43" s="180"/>
      <c r="AL43" s="180"/>
      <c r="AM43" s="180"/>
      <c r="AN43" s="180"/>
      <c r="AO43" s="180"/>
      <c r="AP43" s="180"/>
      <c r="AQ43" s="180"/>
      <c r="AR43" s="180"/>
      <c r="AS43" s="180"/>
      <c r="AT43" s="180"/>
      <c r="AU43" s="180"/>
      <c r="AV43" s="180"/>
      <c r="AW43" s="180"/>
      <c r="AX43" s="180"/>
      <c r="AY43" s="180"/>
      <c r="AZ43" s="195"/>
      <c r="BA43" s="39"/>
    </row>
    <row r="44" spans="1:53" ht="102">
      <c r="A44" s="181" t="s">
        <v>108</v>
      </c>
      <c r="B44" s="184" t="s">
        <v>109</v>
      </c>
      <c r="C44" s="55" t="s">
        <v>81</v>
      </c>
      <c r="D44" s="56" t="s">
        <v>82</v>
      </c>
      <c r="E44" s="56" t="s">
        <v>83</v>
      </c>
      <c r="F44" s="56"/>
      <c r="G44" s="56"/>
      <c r="H44" s="56"/>
      <c r="I44" s="56"/>
      <c r="J44" s="56"/>
      <c r="K44" s="56"/>
      <c r="L44" s="56"/>
      <c r="M44" s="56"/>
      <c r="N44" s="56"/>
      <c r="O44" s="56"/>
      <c r="P44" s="56"/>
      <c r="Q44" s="56"/>
      <c r="R44" s="56"/>
      <c r="S44" s="56"/>
      <c r="T44" s="56"/>
      <c r="U44" s="56"/>
      <c r="V44" s="56"/>
      <c r="W44" s="56"/>
      <c r="X44" s="56"/>
      <c r="Y44" s="56"/>
      <c r="Z44" s="56"/>
      <c r="AA44" s="56"/>
      <c r="AB44" s="56"/>
      <c r="AC44" s="202" t="s">
        <v>374</v>
      </c>
      <c r="AD44" s="204" t="s">
        <v>329</v>
      </c>
      <c r="AE44" s="204" t="s">
        <v>375</v>
      </c>
      <c r="AF44" s="56" t="s">
        <v>110</v>
      </c>
      <c r="AG44" s="57" t="s">
        <v>111</v>
      </c>
      <c r="AH44" s="58">
        <v>50</v>
      </c>
      <c r="AI44" s="58">
        <v>50</v>
      </c>
      <c r="AJ44" s="58">
        <v>100</v>
      </c>
      <c r="AK44" s="58">
        <v>100</v>
      </c>
      <c r="AL44" s="58">
        <v>100</v>
      </c>
      <c r="AM44" s="58">
        <v>100</v>
      </c>
      <c r="AN44" s="58">
        <v>50</v>
      </c>
      <c r="AO44" s="58">
        <v>50</v>
      </c>
      <c r="AP44" s="58">
        <v>100</v>
      </c>
      <c r="AQ44" s="58">
        <v>100</v>
      </c>
      <c r="AR44" s="58">
        <v>100</v>
      </c>
      <c r="AS44" s="58">
        <v>100</v>
      </c>
      <c r="AT44" s="58">
        <v>100</v>
      </c>
      <c r="AU44" s="58">
        <v>1500</v>
      </c>
      <c r="AV44" s="58">
        <v>100</v>
      </c>
      <c r="AW44" s="58">
        <v>100</v>
      </c>
      <c r="AX44" s="58">
        <v>1500</v>
      </c>
      <c r="AY44" s="58">
        <v>100</v>
      </c>
      <c r="AZ44" s="59" t="s">
        <v>85</v>
      </c>
      <c r="BA44" s="39"/>
    </row>
    <row r="45" spans="1:53" ht="76.5">
      <c r="A45" s="183"/>
      <c r="B45" s="186"/>
      <c r="C45" s="62" t="s">
        <v>112</v>
      </c>
      <c r="D45" s="63" t="s">
        <v>113</v>
      </c>
      <c r="E45" s="63" t="s">
        <v>114</v>
      </c>
      <c r="F45" s="63"/>
      <c r="G45" s="63"/>
      <c r="H45" s="63"/>
      <c r="I45" s="63"/>
      <c r="J45" s="63"/>
      <c r="K45" s="63"/>
      <c r="L45" s="63"/>
      <c r="M45" s="63"/>
      <c r="N45" s="63"/>
      <c r="O45" s="63"/>
      <c r="P45" s="63"/>
      <c r="Q45" s="63"/>
      <c r="R45" s="63"/>
      <c r="S45" s="63"/>
      <c r="T45" s="63"/>
      <c r="U45" s="63"/>
      <c r="V45" s="63"/>
      <c r="W45" s="63"/>
      <c r="X45" s="63"/>
      <c r="Y45" s="63"/>
      <c r="Z45" s="63"/>
      <c r="AA45" s="63"/>
      <c r="AB45" s="63"/>
      <c r="AC45" s="203"/>
      <c r="AD45" s="160"/>
      <c r="AE45" s="160"/>
      <c r="AF45" s="64"/>
      <c r="AG45" s="63"/>
      <c r="AH45" s="65" t="s">
        <v>89</v>
      </c>
      <c r="AI45" s="65" t="s">
        <v>89</v>
      </c>
      <c r="AJ45" s="65" t="s">
        <v>89</v>
      </c>
      <c r="AK45" s="65" t="s">
        <v>89</v>
      </c>
      <c r="AL45" s="65" t="s">
        <v>89</v>
      </c>
      <c r="AM45" s="65" t="s">
        <v>89</v>
      </c>
      <c r="AN45" s="65" t="s">
        <v>89</v>
      </c>
      <c r="AO45" s="65" t="s">
        <v>89</v>
      </c>
      <c r="AP45" s="65" t="s">
        <v>89</v>
      </c>
      <c r="AQ45" s="65" t="s">
        <v>89</v>
      </c>
      <c r="AR45" s="65" t="s">
        <v>89</v>
      </c>
      <c r="AS45" s="65" t="s">
        <v>89</v>
      </c>
      <c r="AT45" s="65" t="s">
        <v>89</v>
      </c>
      <c r="AU45" s="65" t="s">
        <v>89</v>
      </c>
      <c r="AV45" s="65" t="s">
        <v>89</v>
      </c>
      <c r="AW45" s="65" t="s">
        <v>89</v>
      </c>
      <c r="AX45" s="65" t="s">
        <v>89</v>
      </c>
      <c r="AY45" s="65" t="s">
        <v>89</v>
      </c>
      <c r="AZ45" s="65"/>
      <c r="BA45" s="39"/>
    </row>
    <row r="46" spans="1:53" ht="96">
      <c r="A46" s="181" t="s">
        <v>115</v>
      </c>
      <c r="B46" s="184" t="s">
        <v>116</v>
      </c>
      <c r="C46" s="187" t="s">
        <v>81</v>
      </c>
      <c r="D46" s="158" t="s">
        <v>82</v>
      </c>
      <c r="E46" s="158" t="s">
        <v>83</v>
      </c>
      <c r="F46" s="158"/>
      <c r="G46" s="158"/>
      <c r="H46" s="158"/>
      <c r="I46" s="158"/>
      <c r="J46" s="158"/>
      <c r="K46" s="158"/>
      <c r="L46" s="158"/>
      <c r="M46" s="158"/>
      <c r="N46" s="158"/>
      <c r="O46" s="158"/>
      <c r="P46" s="158"/>
      <c r="Q46" s="158"/>
      <c r="R46" s="158"/>
      <c r="S46" s="158"/>
      <c r="T46" s="158"/>
      <c r="U46" s="158"/>
      <c r="V46" s="158"/>
      <c r="W46" s="158"/>
      <c r="X46" s="158"/>
      <c r="Y46" s="158"/>
      <c r="Z46" s="158" t="s">
        <v>117</v>
      </c>
      <c r="AA46" s="158" t="s">
        <v>118</v>
      </c>
      <c r="AB46" s="158" t="s">
        <v>119</v>
      </c>
      <c r="AC46" s="96" t="s">
        <v>376</v>
      </c>
      <c r="AD46" s="78" t="s">
        <v>329</v>
      </c>
      <c r="AE46" s="78" t="s">
        <v>377</v>
      </c>
      <c r="AF46" s="158" t="s">
        <v>120</v>
      </c>
      <c r="AG46" s="196" t="s">
        <v>121</v>
      </c>
      <c r="AH46" s="178">
        <v>1220536.7</v>
      </c>
      <c r="AI46" s="178">
        <v>1102368.7</v>
      </c>
      <c r="AJ46" s="178">
        <v>1340339.3</v>
      </c>
      <c r="AK46" s="178">
        <v>1180647.6000000001</v>
      </c>
      <c r="AL46" s="178">
        <v>1223898.1000000001</v>
      </c>
      <c r="AM46" s="178">
        <v>1223898.1000000001</v>
      </c>
      <c r="AN46" s="178">
        <v>1212802.5</v>
      </c>
      <c r="AO46" s="178">
        <v>1094634.5</v>
      </c>
      <c r="AP46" s="178">
        <v>1333703.6000000001</v>
      </c>
      <c r="AQ46" s="178">
        <v>1179958.6000000001</v>
      </c>
      <c r="AR46" s="178">
        <v>1223209.1000000001</v>
      </c>
      <c r="AS46" s="178">
        <v>1223209.1000000001</v>
      </c>
      <c r="AT46" s="178">
        <v>1041916.7</v>
      </c>
      <c r="AU46" s="178">
        <v>1303022.1000000001</v>
      </c>
      <c r="AV46" s="178">
        <v>1180647.6000000001</v>
      </c>
      <c r="AW46" s="178">
        <v>1041556.7</v>
      </c>
      <c r="AX46" s="178">
        <v>1302222.1000000001</v>
      </c>
      <c r="AY46" s="178">
        <v>1179847.6000000001</v>
      </c>
      <c r="AZ46" s="193" t="s">
        <v>90</v>
      </c>
      <c r="BA46" s="39"/>
    </row>
    <row r="47" spans="1:53" ht="84">
      <c r="A47" s="182"/>
      <c r="B47" s="185"/>
      <c r="C47" s="188"/>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96" t="s">
        <v>378</v>
      </c>
      <c r="AD47" s="78" t="s">
        <v>329</v>
      </c>
      <c r="AE47" s="78" t="s">
        <v>330</v>
      </c>
      <c r="AF47" s="159"/>
      <c r="AG47" s="197"/>
      <c r="AH47" s="179"/>
      <c r="AI47" s="179"/>
      <c r="AJ47" s="179"/>
      <c r="AK47" s="179"/>
      <c r="AL47" s="179"/>
      <c r="AM47" s="179"/>
      <c r="AN47" s="179"/>
      <c r="AO47" s="179"/>
      <c r="AP47" s="179"/>
      <c r="AQ47" s="179"/>
      <c r="AR47" s="179"/>
      <c r="AS47" s="179"/>
      <c r="AT47" s="179"/>
      <c r="AU47" s="179"/>
      <c r="AV47" s="179"/>
      <c r="AW47" s="179"/>
      <c r="AX47" s="179"/>
      <c r="AY47" s="179"/>
      <c r="AZ47" s="194"/>
      <c r="BA47" s="39"/>
    </row>
    <row r="48" spans="1:53" ht="36">
      <c r="A48" s="182"/>
      <c r="B48" s="185"/>
      <c r="C48" s="188"/>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96" t="s">
        <v>450</v>
      </c>
      <c r="AD48" s="78" t="s">
        <v>329</v>
      </c>
      <c r="AE48" s="78" t="s">
        <v>451</v>
      </c>
      <c r="AF48" s="159"/>
      <c r="AG48" s="197"/>
      <c r="AH48" s="179"/>
      <c r="AI48" s="179"/>
      <c r="AJ48" s="179"/>
      <c r="AK48" s="179"/>
      <c r="AL48" s="179"/>
      <c r="AM48" s="179"/>
      <c r="AN48" s="179"/>
      <c r="AO48" s="179"/>
      <c r="AP48" s="179"/>
      <c r="AQ48" s="179"/>
      <c r="AR48" s="179"/>
      <c r="AS48" s="179"/>
      <c r="AT48" s="179"/>
      <c r="AU48" s="179"/>
      <c r="AV48" s="179"/>
      <c r="AW48" s="179"/>
      <c r="AX48" s="179"/>
      <c r="AY48" s="179"/>
      <c r="AZ48" s="194"/>
      <c r="BA48" s="39"/>
    </row>
    <row r="49" spans="1:53" ht="168">
      <c r="A49" s="182"/>
      <c r="B49" s="185"/>
      <c r="C49" s="188"/>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96" t="s">
        <v>379</v>
      </c>
      <c r="AD49" s="78" t="s">
        <v>329</v>
      </c>
      <c r="AE49" s="78" t="s">
        <v>357</v>
      </c>
      <c r="AF49" s="159"/>
      <c r="AG49" s="197"/>
      <c r="AH49" s="179"/>
      <c r="AI49" s="179"/>
      <c r="AJ49" s="179"/>
      <c r="AK49" s="179"/>
      <c r="AL49" s="179"/>
      <c r="AM49" s="179"/>
      <c r="AN49" s="179"/>
      <c r="AO49" s="179"/>
      <c r="AP49" s="179"/>
      <c r="AQ49" s="179"/>
      <c r="AR49" s="179"/>
      <c r="AS49" s="179"/>
      <c r="AT49" s="179"/>
      <c r="AU49" s="179"/>
      <c r="AV49" s="179"/>
      <c r="AW49" s="179"/>
      <c r="AX49" s="179"/>
      <c r="AY49" s="179"/>
      <c r="AZ49" s="194"/>
      <c r="BA49" s="39"/>
    </row>
    <row r="50" spans="1:53" ht="144">
      <c r="A50" s="182"/>
      <c r="B50" s="185"/>
      <c r="C50" s="188"/>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96" t="s">
        <v>380</v>
      </c>
      <c r="AD50" s="78" t="s">
        <v>329</v>
      </c>
      <c r="AE50" s="78" t="s">
        <v>346</v>
      </c>
      <c r="AF50" s="159"/>
      <c r="AG50" s="197"/>
      <c r="AH50" s="179"/>
      <c r="AI50" s="179"/>
      <c r="AJ50" s="179"/>
      <c r="AK50" s="179"/>
      <c r="AL50" s="179"/>
      <c r="AM50" s="179"/>
      <c r="AN50" s="179"/>
      <c r="AO50" s="179"/>
      <c r="AP50" s="179"/>
      <c r="AQ50" s="179"/>
      <c r="AR50" s="179"/>
      <c r="AS50" s="179"/>
      <c r="AT50" s="179"/>
      <c r="AU50" s="179"/>
      <c r="AV50" s="179"/>
      <c r="AW50" s="179"/>
      <c r="AX50" s="179"/>
      <c r="AY50" s="179"/>
      <c r="AZ50" s="194"/>
      <c r="BA50" s="39"/>
    </row>
    <row r="51" spans="1:53" ht="84">
      <c r="A51" s="182"/>
      <c r="B51" s="185"/>
      <c r="C51" s="188"/>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96" t="s">
        <v>381</v>
      </c>
      <c r="AD51" s="78" t="s">
        <v>329</v>
      </c>
      <c r="AE51" s="78" t="s">
        <v>382</v>
      </c>
      <c r="AF51" s="159"/>
      <c r="AG51" s="197"/>
      <c r="AH51" s="179"/>
      <c r="AI51" s="179"/>
      <c r="AJ51" s="179"/>
      <c r="AK51" s="179"/>
      <c r="AL51" s="179"/>
      <c r="AM51" s="179"/>
      <c r="AN51" s="179"/>
      <c r="AO51" s="179"/>
      <c r="AP51" s="179"/>
      <c r="AQ51" s="179"/>
      <c r="AR51" s="179"/>
      <c r="AS51" s="179"/>
      <c r="AT51" s="179"/>
      <c r="AU51" s="179"/>
      <c r="AV51" s="179"/>
      <c r="AW51" s="179"/>
      <c r="AX51" s="179"/>
      <c r="AY51" s="179"/>
      <c r="AZ51" s="194"/>
      <c r="BA51" s="39"/>
    </row>
    <row r="52" spans="1:53" ht="36">
      <c r="A52" s="182"/>
      <c r="B52" s="185"/>
      <c r="C52" s="188"/>
      <c r="D52" s="159"/>
      <c r="E52" s="159"/>
      <c r="F52" s="159"/>
      <c r="G52" s="159"/>
      <c r="H52" s="159"/>
      <c r="I52" s="159"/>
      <c r="J52" s="159"/>
      <c r="K52" s="159"/>
      <c r="L52" s="159"/>
      <c r="M52" s="159"/>
      <c r="N52" s="159"/>
      <c r="O52" s="159"/>
      <c r="P52" s="159"/>
      <c r="Q52" s="159"/>
      <c r="R52" s="159"/>
      <c r="S52" s="159"/>
      <c r="T52" s="159"/>
      <c r="U52" s="159"/>
      <c r="V52" s="159"/>
      <c r="W52" s="159"/>
      <c r="X52" s="159"/>
      <c r="Y52" s="159"/>
      <c r="Z52" s="159"/>
      <c r="AA52" s="159"/>
      <c r="AB52" s="159"/>
      <c r="AC52" s="96" t="s">
        <v>452</v>
      </c>
      <c r="AD52" s="78" t="s">
        <v>329</v>
      </c>
      <c r="AE52" s="78" t="s">
        <v>451</v>
      </c>
      <c r="AF52" s="159"/>
      <c r="AG52" s="197"/>
      <c r="AH52" s="179"/>
      <c r="AI52" s="179"/>
      <c r="AJ52" s="179"/>
      <c r="AK52" s="179"/>
      <c r="AL52" s="179"/>
      <c r="AM52" s="179"/>
      <c r="AN52" s="179"/>
      <c r="AO52" s="179"/>
      <c r="AP52" s="179"/>
      <c r="AQ52" s="179"/>
      <c r="AR52" s="179"/>
      <c r="AS52" s="179"/>
      <c r="AT52" s="179"/>
      <c r="AU52" s="179"/>
      <c r="AV52" s="179"/>
      <c r="AW52" s="179"/>
      <c r="AX52" s="179"/>
      <c r="AY52" s="179"/>
      <c r="AZ52" s="194"/>
      <c r="BA52" s="39"/>
    </row>
    <row r="53" spans="1:53" ht="84">
      <c r="A53" s="183"/>
      <c r="B53" s="186"/>
      <c r="C53" s="189"/>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96" t="s">
        <v>383</v>
      </c>
      <c r="AD53" s="78" t="s">
        <v>329</v>
      </c>
      <c r="AE53" s="78" t="s">
        <v>384</v>
      </c>
      <c r="AF53" s="160"/>
      <c r="AG53" s="198"/>
      <c r="AH53" s="180"/>
      <c r="AI53" s="180"/>
      <c r="AJ53" s="180"/>
      <c r="AK53" s="180"/>
      <c r="AL53" s="180"/>
      <c r="AM53" s="180"/>
      <c r="AN53" s="180"/>
      <c r="AO53" s="180"/>
      <c r="AP53" s="180"/>
      <c r="AQ53" s="180"/>
      <c r="AR53" s="180"/>
      <c r="AS53" s="180"/>
      <c r="AT53" s="180"/>
      <c r="AU53" s="180"/>
      <c r="AV53" s="180"/>
      <c r="AW53" s="180"/>
      <c r="AX53" s="180"/>
      <c r="AY53" s="180"/>
      <c r="AZ53" s="195"/>
      <c r="BA53" s="39"/>
    </row>
    <row r="54" spans="1:53" ht="96">
      <c r="A54" s="181" t="s">
        <v>122</v>
      </c>
      <c r="B54" s="184" t="s">
        <v>123</v>
      </c>
      <c r="C54" s="187" t="s">
        <v>81</v>
      </c>
      <c r="D54" s="158" t="s">
        <v>82</v>
      </c>
      <c r="E54" s="158" t="s">
        <v>83</v>
      </c>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96" t="s">
        <v>453</v>
      </c>
      <c r="AD54" s="78" t="s">
        <v>329</v>
      </c>
      <c r="AE54" s="78" t="s">
        <v>385</v>
      </c>
      <c r="AF54" s="158" t="s">
        <v>124</v>
      </c>
      <c r="AG54" s="196" t="s">
        <v>125</v>
      </c>
      <c r="AH54" s="178">
        <v>10500</v>
      </c>
      <c r="AI54" s="178">
        <v>7297</v>
      </c>
      <c r="AJ54" s="178">
        <v>32406.3</v>
      </c>
      <c r="AK54" s="178">
        <v>13500</v>
      </c>
      <c r="AL54" s="178">
        <v>6444.1</v>
      </c>
      <c r="AM54" s="178">
        <v>6444.1</v>
      </c>
      <c r="AN54" s="178">
        <v>10500</v>
      </c>
      <c r="AO54" s="178">
        <v>7297</v>
      </c>
      <c r="AP54" s="178">
        <v>32406.3</v>
      </c>
      <c r="AQ54" s="178">
        <v>13500</v>
      </c>
      <c r="AR54" s="178">
        <v>6444.1</v>
      </c>
      <c r="AS54" s="178">
        <v>6444.1</v>
      </c>
      <c r="AT54" s="178">
        <v>31900</v>
      </c>
      <c r="AU54" s="178">
        <v>78518.399999999994</v>
      </c>
      <c r="AV54" s="178">
        <v>13500</v>
      </c>
      <c r="AW54" s="178">
        <v>31900</v>
      </c>
      <c r="AX54" s="178">
        <v>78518.399999999994</v>
      </c>
      <c r="AY54" s="178">
        <v>13500</v>
      </c>
      <c r="AZ54" s="193" t="s">
        <v>90</v>
      </c>
      <c r="BA54" s="39"/>
    </row>
    <row r="55" spans="1:53" ht="56.25">
      <c r="A55" s="183"/>
      <c r="B55" s="186"/>
      <c r="C55" s="189"/>
      <c r="D55" s="160"/>
      <c r="E55" s="160"/>
      <c r="F55" s="160"/>
      <c r="G55" s="160"/>
      <c r="H55" s="160"/>
      <c r="I55" s="160"/>
      <c r="J55" s="160"/>
      <c r="K55" s="160"/>
      <c r="L55" s="160"/>
      <c r="M55" s="160"/>
      <c r="N55" s="160"/>
      <c r="O55" s="160"/>
      <c r="P55" s="160"/>
      <c r="Q55" s="160"/>
      <c r="R55" s="160"/>
      <c r="S55" s="160"/>
      <c r="T55" s="160"/>
      <c r="U55" s="160"/>
      <c r="V55" s="160"/>
      <c r="W55" s="160"/>
      <c r="X55" s="160"/>
      <c r="Y55" s="160"/>
      <c r="Z55" s="160"/>
      <c r="AA55" s="160"/>
      <c r="AB55" s="160"/>
      <c r="AC55" s="92" t="s">
        <v>386</v>
      </c>
      <c r="AD55" s="56" t="s">
        <v>329</v>
      </c>
      <c r="AE55" s="56" t="s">
        <v>387</v>
      </c>
      <c r="AF55" s="160"/>
      <c r="AG55" s="198"/>
      <c r="AH55" s="180"/>
      <c r="AI55" s="180"/>
      <c r="AJ55" s="180"/>
      <c r="AK55" s="180"/>
      <c r="AL55" s="180"/>
      <c r="AM55" s="180"/>
      <c r="AN55" s="180"/>
      <c r="AO55" s="180"/>
      <c r="AP55" s="180"/>
      <c r="AQ55" s="180"/>
      <c r="AR55" s="180"/>
      <c r="AS55" s="180"/>
      <c r="AT55" s="180"/>
      <c r="AU55" s="180"/>
      <c r="AV55" s="180"/>
      <c r="AW55" s="180"/>
      <c r="AX55" s="180"/>
      <c r="AY55" s="180"/>
      <c r="AZ55" s="195"/>
      <c r="BA55" s="39"/>
    </row>
    <row r="56" spans="1:53" ht="60">
      <c r="A56" s="181" t="s">
        <v>126</v>
      </c>
      <c r="B56" s="184" t="s">
        <v>127</v>
      </c>
      <c r="C56" s="187" t="s">
        <v>81</v>
      </c>
      <c r="D56" s="158" t="s">
        <v>82</v>
      </c>
      <c r="E56" s="158" t="s">
        <v>83</v>
      </c>
      <c r="F56" s="158"/>
      <c r="G56" s="158"/>
      <c r="H56" s="158"/>
      <c r="I56" s="158"/>
      <c r="J56" s="158"/>
      <c r="K56" s="158"/>
      <c r="L56" s="158"/>
      <c r="M56" s="158"/>
      <c r="N56" s="158"/>
      <c r="O56" s="158"/>
      <c r="P56" s="158"/>
      <c r="Q56" s="158"/>
      <c r="R56" s="158"/>
      <c r="S56" s="158"/>
      <c r="T56" s="158"/>
      <c r="U56" s="158"/>
      <c r="V56" s="158"/>
      <c r="W56" s="158"/>
      <c r="X56" s="158"/>
      <c r="Y56" s="158"/>
      <c r="Z56" s="158"/>
      <c r="AA56" s="158"/>
      <c r="AB56" s="158"/>
      <c r="AC56" s="96" t="s">
        <v>339</v>
      </c>
      <c r="AD56" s="78" t="s">
        <v>329</v>
      </c>
      <c r="AE56" s="78" t="s">
        <v>340</v>
      </c>
      <c r="AF56" s="158" t="s">
        <v>110</v>
      </c>
      <c r="AG56" s="196" t="s">
        <v>125</v>
      </c>
      <c r="AH56" s="178" t="s">
        <v>89</v>
      </c>
      <c r="AI56" s="84" t="s">
        <v>89</v>
      </c>
      <c r="AJ56" s="178" t="s">
        <v>89</v>
      </c>
      <c r="AK56" s="178">
        <v>16906.3</v>
      </c>
      <c r="AL56" s="178">
        <v>16906.3</v>
      </c>
      <c r="AM56" s="178">
        <v>16906.3</v>
      </c>
      <c r="AN56" s="178" t="s">
        <v>89</v>
      </c>
      <c r="AO56" s="84" t="s">
        <v>89</v>
      </c>
      <c r="AP56" s="178" t="s">
        <v>89</v>
      </c>
      <c r="AQ56" s="84">
        <v>16906.3</v>
      </c>
      <c r="AR56" s="178">
        <v>16906.3</v>
      </c>
      <c r="AS56" s="178">
        <v>16906.3</v>
      </c>
      <c r="AT56" s="178" t="s">
        <v>89</v>
      </c>
      <c r="AU56" s="178">
        <v>16906.3</v>
      </c>
      <c r="AV56" s="178">
        <v>16906.3</v>
      </c>
      <c r="AW56" s="178" t="s">
        <v>89</v>
      </c>
      <c r="AX56" s="178">
        <v>16906.3</v>
      </c>
      <c r="AY56" s="178">
        <v>16906.3</v>
      </c>
      <c r="AZ56" s="193" t="s">
        <v>90</v>
      </c>
      <c r="BA56" s="39"/>
    </row>
    <row r="57" spans="1:53" ht="48">
      <c r="A57" s="182"/>
      <c r="B57" s="185"/>
      <c r="C57" s="188"/>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96" t="s">
        <v>341</v>
      </c>
      <c r="AD57" s="78" t="s">
        <v>329</v>
      </c>
      <c r="AE57" s="78" t="s">
        <v>342</v>
      </c>
      <c r="AF57" s="159"/>
      <c r="AG57" s="197"/>
      <c r="AH57" s="179"/>
      <c r="AI57" s="85"/>
      <c r="AJ57" s="179"/>
      <c r="AK57" s="179"/>
      <c r="AL57" s="179"/>
      <c r="AM57" s="179"/>
      <c r="AN57" s="179"/>
      <c r="AO57" s="85"/>
      <c r="AP57" s="179"/>
      <c r="AQ57" s="85"/>
      <c r="AR57" s="179"/>
      <c r="AS57" s="179"/>
      <c r="AT57" s="179"/>
      <c r="AU57" s="179"/>
      <c r="AV57" s="179"/>
      <c r="AW57" s="179"/>
      <c r="AX57" s="179"/>
      <c r="AY57" s="179"/>
      <c r="AZ57" s="194"/>
      <c r="BA57" s="39"/>
    </row>
    <row r="58" spans="1:53" ht="108">
      <c r="A58" s="183"/>
      <c r="B58" s="186"/>
      <c r="C58" s="189"/>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96" t="s">
        <v>331</v>
      </c>
      <c r="AD58" s="78" t="s">
        <v>329</v>
      </c>
      <c r="AE58" s="78" t="s">
        <v>332</v>
      </c>
      <c r="AF58" s="160"/>
      <c r="AG58" s="198"/>
      <c r="AH58" s="180"/>
      <c r="AI58" s="86"/>
      <c r="AJ58" s="180"/>
      <c r="AK58" s="180"/>
      <c r="AL58" s="180"/>
      <c r="AM58" s="180"/>
      <c r="AN58" s="180"/>
      <c r="AO58" s="86"/>
      <c r="AP58" s="180"/>
      <c r="AQ58" s="86"/>
      <c r="AR58" s="180"/>
      <c r="AS58" s="180"/>
      <c r="AT58" s="180"/>
      <c r="AU58" s="180"/>
      <c r="AV58" s="180"/>
      <c r="AW58" s="180"/>
      <c r="AX58" s="180"/>
      <c r="AY58" s="180"/>
      <c r="AZ58" s="195"/>
      <c r="BA58" s="39"/>
    </row>
    <row r="59" spans="1:53" ht="84">
      <c r="A59" s="181" t="s">
        <v>128</v>
      </c>
      <c r="B59" s="184" t="s">
        <v>129</v>
      </c>
      <c r="C59" s="187" t="s">
        <v>130</v>
      </c>
      <c r="D59" s="158" t="s">
        <v>131</v>
      </c>
      <c r="E59" s="158" t="s">
        <v>132</v>
      </c>
      <c r="F59" s="205" t="s">
        <v>134</v>
      </c>
      <c r="G59" s="205" t="s">
        <v>118</v>
      </c>
      <c r="H59" s="205" t="s">
        <v>135</v>
      </c>
      <c r="I59" s="205" t="s">
        <v>136</v>
      </c>
      <c r="J59" s="158"/>
      <c r="K59" s="158"/>
      <c r="L59" s="158"/>
      <c r="M59" s="158"/>
      <c r="N59" s="158"/>
      <c r="O59" s="158"/>
      <c r="P59" s="158"/>
      <c r="Q59" s="158"/>
      <c r="R59" s="158"/>
      <c r="S59" s="158"/>
      <c r="T59" s="158"/>
      <c r="U59" s="158"/>
      <c r="V59" s="158"/>
      <c r="W59" s="158"/>
      <c r="X59" s="158"/>
      <c r="Y59" s="158"/>
      <c r="Z59" s="158"/>
      <c r="AA59" s="158"/>
      <c r="AB59" s="158"/>
      <c r="AC59" s="96" t="s">
        <v>378</v>
      </c>
      <c r="AD59" s="78" t="s">
        <v>329</v>
      </c>
      <c r="AE59" s="78" t="s">
        <v>330</v>
      </c>
      <c r="AF59" s="158" t="s">
        <v>106</v>
      </c>
      <c r="AG59" s="57" t="s">
        <v>133</v>
      </c>
      <c r="AH59" s="58">
        <v>14750.6</v>
      </c>
      <c r="AI59" s="58">
        <v>14750.6</v>
      </c>
      <c r="AJ59" s="58">
        <v>17604.3</v>
      </c>
      <c r="AK59" s="58">
        <v>14899.3</v>
      </c>
      <c r="AL59" s="58">
        <v>14899.3</v>
      </c>
      <c r="AM59" s="58">
        <v>14899.3</v>
      </c>
      <c r="AN59" s="58">
        <v>13090.5</v>
      </c>
      <c r="AO59" s="58">
        <v>13090.5</v>
      </c>
      <c r="AP59" s="58">
        <v>17014.3</v>
      </c>
      <c r="AQ59" s="58">
        <v>14309.3</v>
      </c>
      <c r="AR59" s="58">
        <v>14309.3</v>
      </c>
      <c r="AS59" s="58">
        <v>14309.3</v>
      </c>
      <c r="AT59" s="58">
        <v>12102.2</v>
      </c>
      <c r="AU59" s="58">
        <v>14899.3</v>
      </c>
      <c r="AV59" s="58">
        <v>14899.3</v>
      </c>
      <c r="AW59" s="58">
        <v>11771.8</v>
      </c>
      <c r="AX59" s="58">
        <v>14309.3</v>
      </c>
      <c r="AY59" s="58">
        <v>14309.3</v>
      </c>
      <c r="AZ59" s="59" t="s">
        <v>90</v>
      </c>
      <c r="BA59" s="39"/>
    </row>
    <row r="60" spans="1:53" ht="168">
      <c r="A60" s="182"/>
      <c r="B60" s="185"/>
      <c r="C60" s="188"/>
      <c r="D60" s="159"/>
      <c r="E60" s="159"/>
      <c r="F60" s="206"/>
      <c r="G60" s="206"/>
      <c r="H60" s="206"/>
      <c r="I60" s="206"/>
      <c r="J60" s="159"/>
      <c r="K60" s="159"/>
      <c r="L60" s="159"/>
      <c r="M60" s="159"/>
      <c r="N60" s="159"/>
      <c r="O60" s="159"/>
      <c r="P60" s="159"/>
      <c r="Q60" s="159"/>
      <c r="R60" s="159"/>
      <c r="S60" s="159"/>
      <c r="T60" s="159"/>
      <c r="U60" s="159"/>
      <c r="V60" s="159"/>
      <c r="W60" s="159"/>
      <c r="X60" s="159"/>
      <c r="Y60" s="159"/>
      <c r="Z60" s="159"/>
      <c r="AA60" s="159"/>
      <c r="AB60" s="159"/>
      <c r="AC60" s="96" t="s">
        <v>379</v>
      </c>
      <c r="AD60" s="78" t="s">
        <v>329</v>
      </c>
      <c r="AE60" s="78" t="s">
        <v>346</v>
      </c>
      <c r="AF60" s="159"/>
      <c r="AG60" s="206" t="s">
        <v>133</v>
      </c>
      <c r="AH60" s="200">
        <v>244.4</v>
      </c>
      <c r="AI60" s="200">
        <v>244.4</v>
      </c>
      <c r="AJ60" s="200">
        <v>2705</v>
      </c>
      <c r="AK60" s="200" t="s">
        <v>89</v>
      </c>
      <c r="AL60" s="200" t="s">
        <v>89</v>
      </c>
      <c r="AM60" s="200" t="s">
        <v>89</v>
      </c>
      <c r="AN60" s="200" t="s">
        <v>89</v>
      </c>
      <c r="AO60" s="200" t="s">
        <v>89</v>
      </c>
      <c r="AP60" s="200" t="s">
        <v>89</v>
      </c>
      <c r="AQ60" s="200" t="s">
        <v>89</v>
      </c>
      <c r="AR60" s="200" t="s">
        <v>89</v>
      </c>
      <c r="AS60" s="200" t="s">
        <v>89</v>
      </c>
      <c r="AT60" s="200" t="s">
        <v>89</v>
      </c>
      <c r="AU60" s="200" t="s">
        <v>89</v>
      </c>
      <c r="AV60" s="200" t="s">
        <v>89</v>
      </c>
      <c r="AW60" s="200" t="s">
        <v>89</v>
      </c>
      <c r="AX60" s="200" t="s">
        <v>89</v>
      </c>
      <c r="AY60" s="200" t="s">
        <v>89</v>
      </c>
      <c r="AZ60" s="200"/>
      <c r="BA60" s="39"/>
    </row>
    <row r="61" spans="1:53" ht="96">
      <c r="A61" s="182"/>
      <c r="B61" s="185"/>
      <c r="C61" s="188"/>
      <c r="D61" s="159"/>
      <c r="E61" s="159"/>
      <c r="F61" s="206"/>
      <c r="G61" s="206"/>
      <c r="H61" s="206"/>
      <c r="I61" s="206"/>
      <c r="J61" s="159"/>
      <c r="K61" s="159"/>
      <c r="L61" s="159"/>
      <c r="M61" s="159"/>
      <c r="N61" s="159"/>
      <c r="O61" s="159"/>
      <c r="P61" s="159"/>
      <c r="Q61" s="159"/>
      <c r="R61" s="159"/>
      <c r="S61" s="159"/>
      <c r="T61" s="159"/>
      <c r="U61" s="159"/>
      <c r="V61" s="159"/>
      <c r="W61" s="159"/>
      <c r="X61" s="159"/>
      <c r="Y61" s="159"/>
      <c r="Z61" s="159"/>
      <c r="AA61" s="159"/>
      <c r="AB61" s="159"/>
      <c r="AC61" s="96" t="s">
        <v>376</v>
      </c>
      <c r="AD61" s="78" t="s">
        <v>329</v>
      </c>
      <c r="AE61" s="78" t="s">
        <v>377</v>
      </c>
      <c r="AF61" s="159"/>
      <c r="AG61" s="206"/>
      <c r="AH61" s="200"/>
      <c r="AI61" s="200"/>
      <c r="AJ61" s="200"/>
      <c r="AK61" s="200"/>
      <c r="AL61" s="200"/>
      <c r="AM61" s="200"/>
      <c r="AN61" s="200"/>
      <c r="AO61" s="200"/>
      <c r="AP61" s="200"/>
      <c r="AQ61" s="200"/>
      <c r="AR61" s="200"/>
      <c r="AS61" s="200"/>
      <c r="AT61" s="200"/>
      <c r="AU61" s="200"/>
      <c r="AV61" s="200"/>
      <c r="AW61" s="200"/>
      <c r="AX61" s="200"/>
      <c r="AY61" s="200"/>
      <c r="AZ61" s="200"/>
      <c r="BA61" s="39"/>
    </row>
    <row r="62" spans="1:53" ht="36">
      <c r="A62" s="182"/>
      <c r="B62" s="185"/>
      <c r="C62" s="188"/>
      <c r="D62" s="159"/>
      <c r="E62" s="159"/>
      <c r="F62" s="206"/>
      <c r="G62" s="206"/>
      <c r="H62" s="206"/>
      <c r="I62" s="206"/>
      <c r="J62" s="159"/>
      <c r="K62" s="159"/>
      <c r="L62" s="159"/>
      <c r="M62" s="159"/>
      <c r="N62" s="159"/>
      <c r="O62" s="159"/>
      <c r="P62" s="159"/>
      <c r="Q62" s="159"/>
      <c r="R62" s="159"/>
      <c r="S62" s="159"/>
      <c r="T62" s="159"/>
      <c r="U62" s="159"/>
      <c r="V62" s="159"/>
      <c r="W62" s="159"/>
      <c r="X62" s="159"/>
      <c r="Y62" s="159"/>
      <c r="Z62" s="159"/>
      <c r="AA62" s="159"/>
      <c r="AB62" s="159"/>
      <c r="AC62" s="96" t="s">
        <v>388</v>
      </c>
      <c r="AD62" s="78" t="s">
        <v>329</v>
      </c>
      <c r="AE62" s="78" t="s">
        <v>389</v>
      </c>
      <c r="AF62" s="159"/>
      <c r="AG62" s="206"/>
      <c r="AH62" s="200"/>
      <c r="AI62" s="200"/>
      <c r="AJ62" s="200"/>
      <c r="AK62" s="200"/>
      <c r="AL62" s="200"/>
      <c r="AM62" s="200"/>
      <c r="AN62" s="200"/>
      <c r="AO62" s="200"/>
      <c r="AP62" s="200"/>
      <c r="AQ62" s="200"/>
      <c r="AR62" s="200"/>
      <c r="AS62" s="200"/>
      <c r="AT62" s="200"/>
      <c r="AU62" s="200"/>
      <c r="AV62" s="200"/>
      <c r="AW62" s="200"/>
      <c r="AX62" s="200"/>
      <c r="AY62" s="200"/>
      <c r="AZ62" s="200"/>
      <c r="BA62" s="39"/>
    </row>
    <row r="63" spans="1:53" ht="84">
      <c r="A63" s="182"/>
      <c r="B63" s="185"/>
      <c r="C63" s="188"/>
      <c r="D63" s="159"/>
      <c r="E63" s="159"/>
      <c r="F63" s="206"/>
      <c r="G63" s="206"/>
      <c r="H63" s="206"/>
      <c r="I63" s="206"/>
      <c r="J63" s="159"/>
      <c r="K63" s="159"/>
      <c r="L63" s="159"/>
      <c r="M63" s="159"/>
      <c r="N63" s="159"/>
      <c r="O63" s="159"/>
      <c r="P63" s="159"/>
      <c r="Q63" s="159"/>
      <c r="R63" s="159"/>
      <c r="S63" s="159"/>
      <c r="T63" s="159"/>
      <c r="U63" s="159"/>
      <c r="V63" s="159"/>
      <c r="W63" s="159"/>
      <c r="X63" s="159"/>
      <c r="Y63" s="159"/>
      <c r="Z63" s="159"/>
      <c r="AA63" s="159"/>
      <c r="AB63" s="159"/>
      <c r="AC63" s="96" t="s">
        <v>383</v>
      </c>
      <c r="AD63" s="78" t="s">
        <v>329</v>
      </c>
      <c r="AE63" s="78" t="s">
        <v>384</v>
      </c>
      <c r="AF63" s="159"/>
      <c r="AG63" s="206"/>
      <c r="AH63" s="200"/>
      <c r="AI63" s="200"/>
      <c r="AJ63" s="200"/>
      <c r="AK63" s="200"/>
      <c r="AL63" s="200"/>
      <c r="AM63" s="200"/>
      <c r="AN63" s="200"/>
      <c r="AO63" s="200"/>
      <c r="AP63" s="200"/>
      <c r="AQ63" s="200"/>
      <c r="AR63" s="200"/>
      <c r="AS63" s="200"/>
      <c r="AT63" s="200"/>
      <c r="AU63" s="200"/>
      <c r="AV63" s="200"/>
      <c r="AW63" s="200"/>
      <c r="AX63" s="200"/>
      <c r="AY63" s="200"/>
      <c r="AZ63" s="200"/>
      <c r="BA63" s="39"/>
    </row>
    <row r="64" spans="1:53" ht="72">
      <c r="A64" s="182"/>
      <c r="B64" s="185"/>
      <c r="C64" s="188"/>
      <c r="D64" s="159"/>
      <c r="E64" s="159"/>
      <c r="F64" s="206"/>
      <c r="G64" s="206"/>
      <c r="H64" s="206"/>
      <c r="I64" s="206"/>
      <c r="J64" s="159"/>
      <c r="K64" s="159"/>
      <c r="L64" s="159"/>
      <c r="M64" s="159"/>
      <c r="N64" s="159"/>
      <c r="O64" s="159"/>
      <c r="P64" s="159"/>
      <c r="Q64" s="159"/>
      <c r="R64" s="159"/>
      <c r="S64" s="159"/>
      <c r="T64" s="159"/>
      <c r="U64" s="159"/>
      <c r="V64" s="159"/>
      <c r="W64" s="159"/>
      <c r="X64" s="159"/>
      <c r="Y64" s="159"/>
      <c r="Z64" s="159"/>
      <c r="AA64" s="159"/>
      <c r="AB64" s="159"/>
      <c r="AC64" s="96" t="s">
        <v>390</v>
      </c>
      <c r="AD64" s="78" t="s">
        <v>329</v>
      </c>
      <c r="AE64" s="78" t="s">
        <v>391</v>
      </c>
      <c r="AF64" s="159"/>
      <c r="AG64" s="206"/>
      <c r="AH64" s="200"/>
      <c r="AI64" s="200"/>
      <c r="AJ64" s="200"/>
      <c r="AK64" s="200"/>
      <c r="AL64" s="200"/>
      <c r="AM64" s="200"/>
      <c r="AN64" s="200"/>
      <c r="AO64" s="200"/>
      <c r="AP64" s="200"/>
      <c r="AQ64" s="200"/>
      <c r="AR64" s="200"/>
      <c r="AS64" s="200"/>
      <c r="AT64" s="200"/>
      <c r="AU64" s="200"/>
      <c r="AV64" s="200"/>
      <c r="AW64" s="200"/>
      <c r="AX64" s="200"/>
      <c r="AY64" s="200"/>
      <c r="AZ64" s="200"/>
      <c r="BA64" s="39"/>
    </row>
    <row r="65" spans="1:53" ht="84">
      <c r="A65" s="183"/>
      <c r="B65" s="186"/>
      <c r="C65" s="189"/>
      <c r="D65" s="160"/>
      <c r="E65" s="160"/>
      <c r="F65" s="207"/>
      <c r="G65" s="207"/>
      <c r="H65" s="207"/>
      <c r="I65" s="207"/>
      <c r="J65" s="160"/>
      <c r="K65" s="160"/>
      <c r="L65" s="160"/>
      <c r="M65" s="160"/>
      <c r="N65" s="160"/>
      <c r="O65" s="160"/>
      <c r="P65" s="160"/>
      <c r="Q65" s="160"/>
      <c r="R65" s="160"/>
      <c r="S65" s="160"/>
      <c r="T65" s="160"/>
      <c r="U65" s="160"/>
      <c r="V65" s="160"/>
      <c r="W65" s="160"/>
      <c r="X65" s="160"/>
      <c r="Y65" s="160"/>
      <c r="Z65" s="160"/>
      <c r="AA65" s="160"/>
      <c r="AB65" s="160"/>
      <c r="AC65" s="96" t="s">
        <v>392</v>
      </c>
      <c r="AD65" s="78" t="s">
        <v>329</v>
      </c>
      <c r="AE65" s="78" t="s">
        <v>393</v>
      </c>
      <c r="AF65" s="160"/>
      <c r="AG65" s="207"/>
      <c r="AH65" s="201"/>
      <c r="AI65" s="201"/>
      <c r="AJ65" s="201"/>
      <c r="AK65" s="201"/>
      <c r="AL65" s="201"/>
      <c r="AM65" s="201"/>
      <c r="AN65" s="201"/>
      <c r="AO65" s="201"/>
      <c r="AP65" s="201"/>
      <c r="AQ65" s="201"/>
      <c r="AR65" s="201"/>
      <c r="AS65" s="201"/>
      <c r="AT65" s="201"/>
      <c r="AU65" s="201"/>
      <c r="AV65" s="201"/>
      <c r="AW65" s="201"/>
      <c r="AX65" s="201"/>
      <c r="AY65" s="201"/>
      <c r="AZ65" s="201"/>
      <c r="BA65" s="39"/>
    </row>
    <row r="66" spans="1:53" ht="84">
      <c r="A66" s="181" t="s">
        <v>137</v>
      </c>
      <c r="B66" s="184" t="s">
        <v>138</v>
      </c>
      <c r="C66" s="187" t="s">
        <v>81</v>
      </c>
      <c r="D66" s="158" t="s">
        <v>82</v>
      </c>
      <c r="E66" s="158" t="s">
        <v>83</v>
      </c>
      <c r="F66" s="205" t="s">
        <v>140</v>
      </c>
      <c r="G66" s="87" t="s">
        <v>118</v>
      </c>
      <c r="H66" s="205" t="s">
        <v>141</v>
      </c>
      <c r="I66" s="205" t="s">
        <v>142</v>
      </c>
      <c r="J66" s="158"/>
      <c r="K66" s="158"/>
      <c r="L66" s="158"/>
      <c r="M66" s="205" t="s">
        <v>143</v>
      </c>
      <c r="N66" s="205" t="s">
        <v>118</v>
      </c>
      <c r="O66" s="205" t="s">
        <v>144</v>
      </c>
      <c r="P66" s="205" t="s">
        <v>142</v>
      </c>
      <c r="Q66" s="158"/>
      <c r="R66" s="158"/>
      <c r="S66" s="158"/>
      <c r="T66" s="158"/>
      <c r="U66" s="158"/>
      <c r="V66" s="158"/>
      <c r="W66" s="158"/>
      <c r="X66" s="158"/>
      <c r="Y66" s="158"/>
      <c r="Z66" s="158"/>
      <c r="AA66" s="158"/>
      <c r="AB66" s="158"/>
      <c r="AC66" s="96" t="s">
        <v>378</v>
      </c>
      <c r="AD66" s="78" t="s">
        <v>329</v>
      </c>
      <c r="AE66" s="78" t="s">
        <v>330</v>
      </c>
      <c r="AF66" s="158" t="s">
        <v>106</v>
      </c>
      <c r="AG66" s="57" t="s">
        <v>139</v>
      </c>
      <c r="AH66" s="58">
        <v>11653.3</v>
      </c>
      <c r="AI66" s="58">
        <v>11554.5</v>
      </c>
      <c r="AJ66" s="58">
        <v>13107.6</v>
      </c>
      <c r="AK66" s="58">
        <v>13887.6</v>
      </c>
      <c r="AL66" s="58">
        <v>13887.6</v>
      </c>
      <c r="AM66" s="58">
        <v>13887.6</v>
      </c>
      <c r="AN66" s="58">
        <v>11131.9</v>
      </c>
      <c r="AO66" s="58">
        <v>11033.1</v>
      </c>
      <c r="AP66" s="58">
        <v>12801.9</v>
      </c>
      <c r="AQ66" s="58">
        <v>13587.6</v>
      </c>
      <c r="AR66" s="58">
        <v>13587.6</v>
      </c>
      <c r="AS66" s="58">
        <v>13587.6</v>
      </c>
      <c r="AT66" s="58">
        <v>9351.7999999999993</v>
      </c>
      <c r="AU66" s="58">
        <v>12058.5</v>
      </c>
      <c r="AV66" s="58">
        <v>13887.6</v>
      </c>
      <c r="AW66" s="58">
        <v>9281.1</v>
      </c>
      <c r="AX66" s="58">
        <v>11758.5</v>
      </c>
      <c r="AY66" s="58">
        <v>13587.6</v>
      </c>
      <c r="AZ66" s="193" t="s">
        <v>85</v>
      </c>
      <c r="BA66" s="39"/>
    </row>
    <row r="67" spans="1:53" ht="84">
      <c r="A67" s="182"/>
      <c r="B67" s="185"/>
      <c r="C67" s="188"/>
      <c r="D67" s="159"/>
      <c r="E67" s="159"/>
      <c r="F67" s="206"/>
      <c r="G67" s="88"/>
      <c r="H67" s="206"/>
      <c r="I67" s="206"/>
      <c r="J67" s="159"/>
      <c r="K67" s="159"/>
      <c r="L67" s="159"/>
      <c r="M67" s="206"/>
      <c r="N67" s="206"/>
      <c r="O67" s="206"/>
      <c r="P67" s="206"/>
      <c r="Q67" s="159"/>
      <c r="R67" s="159"/>
      <c r="S67" s="159"/>
      <c r="T67" s="159"/>
      <c r="U67" s="159"/>
      <c r="V67" s="159"/>
      <c r="W67" s="159"/>
      <c r="X67" s="159"/>
      <c r="Y67" s="159"/>
      <c r="Z67" s="159"/>
      <c r="AA67" s="159"/>
      <c r="AB67" s="159"/>
      <c r="AC67" s="96" t="s">
        <v>383</v>
      </c>
      <c r="AD67" s="78" t="s">
        <v>329</v>
      </c>
      <c r="AE67" s="78" t="s">
        <v>384</v>
      </c>
      <c r="AF67" s="159"/>
      <c r="AG67" s="63" t="s">
        <v>133</v>
      </c>
      <c r="AH67" s="65">
        <v>557.79999999999995</v>
      </c>
      <c r="AI67" s="65">
        <v>557.79999999999995</v>
      </c>
      <c r="AJ67" s="65" t="s">
        <v>89</v>
      </c>
      <c r="AK67" s="65" t="s">
        <v>89</v>
      </c>
      <c r="AL67" s="65" t="s">
        <v>89</v>
      </c>
      <c r="AM67" s="65" t="s">
        <v>89</v>
      </c>
      <c r="AN67" s="65" t="s">
        <v>89</v>
      </c>
      <c r="AO67" s="65" t="s">
        <v>89</v>
      </c>
      <c r="AP67" s="65" t="s">
        <v>89</v>
      </c>
      <c r="AQ67" s="65" t="s">
        <v>89</v>
      </c>
      <c r="AR67" s="65" t="s">
        <v>89</v>
      </c>
      <c r="AS67" s="65" t="s">
        <v>89</v>
      </c>
      <c r="AT67" s="65" t="s">
        <v>89</v>
      </c>
      <c r="AU67" s="65" t="s">
        <v>89</v>
      </c>
      <c r="AV67" s="65" t="s">
        <v>89</v>
      </c>
      <c r="AW67" s="65" t="s">
        <v>89</v>
      </c>
      <c r="AX67" s="65" t="s">
        <v>89</v>
      </c>
      <c r="AY67" s="65" t="s">
        <v>89</v>
      </c>
      <c r="AZ67" s="194"/>
      <c r="BA67" s="39"/>
    </row>
    <row r="68" spans="1:53" ht="72">
      <c r="A68" s="182"/>
      <c r="B68" s="185"/>
      <c r="C68" s="188"/>
      <c r="D68" s="159"/>
      <c r="E68" s="159"/>
      <c r="F68" s="206"/>
      <c r="G68" s="88"/>
      <c r="H68" s="206"/>
      <c r="I68" s="206"/>
      <c r="J68" s="159"/>
      <c r="K68" s="159"/>
      <c r="L68" s="159"/>
      <c r="M68" s="206"/>
      <c r="N68" s="206"/>
      <c r="O68" s="206"/>
      <c r="P68" s="206"/>
      <c r="Q68" s="159"/>
      <c r="R68" s="159"/>
      <c r="S68" s="159"/>
      <c r="T68" s="159"/>
      <c r="U68" s="159"/>
      <c r="V68" s="159"/>
      <c r="W68" s="159"/>
      <c r="X68" s="159"/>
      <c r="Y68" s="159"/>
      <c r="Z68" s="159"/>
      <c r="AA68" s="159"/>
      <c r="AB68" s="159"/>
      <c r="AC68" s="96" t="s">
        <v>390</v>
      </c>
      <c r="AD68" s="78" t="s">
        <v>329</v>
      </c>
      <c r="AE68" s="78" t="s">
        <v>391</v>
      </c>
      <c r="AF68" s="159"/>
      <c r="AG68" s="206" t="s">
        <v>133</v>
      </c>
      <c r="AH68" s="200">
        <v>557.79999999999995</v>
      </c>
      <c r="AI68" s="200">
        <v>557.79999999999995</v>
      </c>
      <c r="AJ68" s="200" t="s">
        <v>89</v>
      </c>
      <c r="AK68" s="200" t="s">
        <v>89</v>
      </c>
      <c r="AL68" s="200" t="s">
        <v>89</v>
      </c>
      <c r="AM68" s="200" t="s">
        <v>89</v>
      </c>
      <c r="AN68" s="200" t="s">
        <v>89</v>
      </c>
      <c r="AO68" s="200" t="s">
        <v>89</v>
      </c>
      <c r="AP68" s="200" t="s">
        <v>89</v>
      </c>
      <c r="AQ68" s="200" t="s">
        <v>89</v>
      </c>
      <c r="AR68" s="200" t="s">
        <v>89</v>
      </c>
      <c r="AS68" s="200" t="s">
        <v>89</v>
      </c>
      <c r="AT68" s="200" t="s">
        <v>89</v>
      </c>
      <c r="AU68" s="200" t="s">
        <v>89</v>
      </c>
      <c r="AV68" s="200" t="s">
        <v>89</v>
      </c>
      <c r="AW68" s="200" t="s">
        <v>89</v>
      </c>
      <c r="AX68" s="200" t="s">
        <v>89</v>
      </c>
      <c r="AY68" s="200" t="s">
        <v>89</v>
      </c>
      <c r="AZ68" s="194"/>
      <c r="BA68" s="39"/>
    </row>
    <row r="69" spans="1:53" ht="84">
      <c r="A69" s="182"/>
      <c r="B69" s="185"/>
      <c r="C69" s="188"/>
      <c r="D69" s="159"/>
      <c r="E69" s="159"/>
      <c r="F69" s="206"/>
      <c r="G69" s="88"/>
      <c r="H69" s="206"/>
      <c r="I69" s="206"/>
      <c r="J69" s="159"/>
      <c r="K69" s="159"/>
      <c r="L69" s="159"/>
      <c r="M69" s="206"/>
      <c r="N69" s="206"/>
      <c r="O69" s="206"/>
      <c r="P69" s="206"/>
      <c r="Q69" s="159"/>
      <c r="R69" s="159"/>
      <c r="S69" s="159"/>
      <c r="T69" s="159"/>
      <c r="U69" s="159"/>
      <c r="V69" s="159"/>
      <c r="W69" s="159"/>
      <c r="X69" s="159"/>
      <c r="Y69" s="159"/>
      <c r="Z69" s="159"/>
      <c r="AA69" s="159"/>
      <c r="AB69" s="159"/>
      <c r="AC69" s="96" t="s">
        <v>392</v>
      </c>
      <c r="AD69" s="78" t="s">
        <v>329</v>
      </c>
      <c r="AE69" s="78" t="s">
        <v>393</v>
      </c>
      <c r="AF69" s="159"/>
      <c r="AG69" s="206"/>
      <c r="AH69" s="200"/>
      <c r="AI69" s="200"/>
      <c r="AJ69" s="200"/>
      <c r="AK69" s="200"/>
      <c r="AL69" s="200"/>
      <c r="AM69" s="200"/>
      <c r="AN69" s="200"/>
      <c r="AO69" s="200"/>
      <c r="AP69" s="200"/>
      <c r="AQ69" s="200"/>
      <c r="AR69" s="200"/>
      <c r="AS69" s="200"/>
      <c r="AT69" s="200"/>
      <c r="AU69" s="200"/>
      <c r="AV69" s="200"/>
      <c r="AW69" s="200"/>
      <c r="AX69" s="200"/>
      <c r="AY69" s="200"/>
      <c r="AZ69" s="194"/>
      <c r="BA69" s="39"/>
    </row>
    <row r="70" spans="1:53" ht="168">
      <c r="A70" s="183"/>
      <c r="B70" s="186"/>
      <c r="C70" s="189"/>
      <c r="D70" s="160"/>
      <c r="E70" s="160"/>
      <c r="F70" s="207"/>
      <c r="G70" s="89"/>
      <c r="H70" s="207"/>
      <c r="I70" s="207"/>
      <c r="J70" s="160"/>
      <c r="K70" s="160"/>
      <c r="L70" s="160"/>
      <c r="M70" s="207"/>
      <c r="N70" s="207"/>
      <c r="O70" s="207"/>
      <c r="P70" s="207"/>
      <c r="Q70" s="160"/>
      <c r="R70" s="160"/>
      <c r="S70" s="160"/>
      <c r="T70" s="160"/>
      <c r="U70" s="160"/>
      <c r="V70" s="160"/>
      <c r="W70" s="160"/>
      <c r="X70" s="160"/>
      <c r="Y70" s="160"/>
      <c r="Z70" s="160"/>
      <c r="AA70" s="160"/>
      <c r="AB70" s="160"/>
      <c r="AC70" s="96" t="s">
        <v>379</v>
      </c>
      <c r="AD70" s="78" t="s">
        <v>329</v>
      </c>
      <c r="AE70" s="90" t="s">
        <v>346</v>
      </c>
      <c r="AF70" s="160"/>
      <c r="AG70" s="207"/>
      <c r="AH70" s="201"/>
      <c r="AI70" s="201"/>
      <c r="AJ70" s="201"/>
      <c r="AK70" s="201"/>
      <c r="AL70" s="201"/>
      <c r="AM70" s="201"/>
      <c r="AN70" s="201"/>
      <c r="AO70" s="201"/>
      <c r="AP70" s="201"/>
      <c r="AQ70" s="201"/>
      <c r="AR70" s="201"/>
      <c r="AS70" s="201"/>
      <c r="AT70" s="201"/>
      <c r="AU70" s="201"/>
      <c r="AV70" s="201"/>
      <c r="AW70" s="201"/>
      <c r="AX70" s="201"/>
      <c r="AY70" s="201"/>
      <c r="AZ70" s="195"/>
      <c r="BA70" s="39"/>
    </row>
    <row r="71" spans="1:53" ht="72">
      <c r="A71" s="181" t="s">
        <v>145</v>
      </c>
      <c r="B71" s="184" t="s">
        <v>146</v>
      </c>
      <c r="C71" s="187" t="s">
        <v>81</v>
      </c>
      <c r="D71" s="158" t="s">
        <v>82</v>
      </c>
      <c r="E71" s="158" t="s">
        <v>83</v>
      </c>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96" t="s">
        <v>390</v>
      </c>
      <c r="AD71" s="78" t="s">
        <v>329</v>
      </c>
      <c r="AE71" s="78" t="s">
        <v>391</v>
      </c>
      <c r="AF71" s="158" t="s">
        <v>106</v>
      </c>
      <c r="AG71" s="196" t="s">
        <v>133</v>
      </c>
      <c r="AH71" s="178">
        <v>1372.2</v>
      </c>
      <c r="AI71" s="178">
        <v>1372.2</v>
      </c>
      <c r="AJ71" s="178">
        <v>3777.9</v>
      </c>
      <c r="AK71" s="178">
        <v>6451.6</v>
      </c>
      <c r="AL71" s="178">
        <v>6451.6</v>
      </c>
      <c r="AM71" s="178">
        <v>6451.6</v>
      </c>
      <c r="AN71" s="178">
        <v>1372.2</v>
      </c>
      <c r="AO71" s="178">
        <v>1372.2</v>
      </c>
      <c r="AP71" s="178">
        <v>3777.9</v>
      </c>
      <c r="AQ71" s="178">
        <v>6451.6</v>
      </c>
      <c r="AR71" s="178">
        <v>6451.6</v>
      </c>
      <c r="AS71" s="178">
        <v>6451.6</v>
      </c>
      <c r="AT71" s="178">
        <v>277</v>
      </c>
      <c r="AU71" s="178">
        <v>400</v>
      </c>
      <c r="AV71" s="178">
        <v>6451.6</v>
      </c>
      <c r="AW71" s="178">
        <v>277</v>
      </c>
      <c r="AX71" s="178">
        <v>300</v>
      </c>
      <c r="AY71" s="178">
        <v>6351.6</v>
      </c>
      <c r="AZ71" s="193" t="s">
        <v>85</v>
      </c>
      <c r="BA71" s="39"/>
    </row>
    <row r="72" spans="1:53" ht="84">
      <c r="A72" s="182"/>
      <c r="B72" s="185"/>
      <c r="C72" s="188"/>
      <c r="D72" s="159"/>
      <c r="E72" s="159"/>
      <c r="F72" s="159"/>
      <c r="G72" s="159"/>
      <c r="H72" s="159"/>
      <c r="I72" s="159"/>
      <c r="J72" s="159"/>
      <c r="K72" s="159"/>
      <c r="L72" s="159"/>
      <c r="M72" s="159"/>
      <c r="N72" s="159"/>
      <c r="O72" s="159"/>
      <c r="P72" s="159"/>
      <c r="Q72" s="159"/>
      <c r="R72" s="159"/>
      <c r="S72" s="159"/>
      <c r="T72" s="159"/>
      <c r="U72" s="159"/>
      <c r="V72" s="159"/>
      <c r="W72" s="159"/>
      <c r="X72" s="159"/>
      <c r="Y72" s="159"/>
      <c r="Z72" s="159"/>
      <c r="AA72" s="159"/>
      <c r="AB72" s="159"/>
      <c r="AC72" s="96" t="s">
        <v>378</v>
      </c>
      <c r="AD72" s="78" t="s">
        <v>329</v>
      </c>
      <c r="AE72" s="78" t="s">
        <v>330</v>
      </c>
      <c r="AF72" s="159"/>
      <c r="AG72" s="197"/>
      <c r="AH72" s="179"/>
      <c r="AI72" s="179"/>
      <c r="AJ72" s="179"/>
      <c r="AK72" s="179"/>
      <c r="AL72" s="179"/>
      <c r="AM72" s="179"/>
      <c r="AN72" s="179"/>
      <c r="AO72" s="179"/>
      <c r="AP72" s="179"/>
      <c r="AQ72" s="179"/>
      <c r="AR72" s="179"/>
      <c r="AS72" s="179"/>
      <c r="AT72" s="179"/>
      <c r="AU72" s="179"/>
      <c r="AV72" s="179"/>
      <c r="AW72" s="179"/>
      <c r="AX72" s="179"/>
      <c r="AY72" s="179"/>
      <c r="AZ72" s="194"/>
      <c r="BA72" s="39"/>
    </row>
    <row r="73" spans="1:53" ht="84">
      <c r="A73" s="183"/>
      <c r="B73" s="186"/>
      <c r="C73" s="189"/>
      <c r="D73" s="160"/>
      <c r="E73" s="160"/>
      <c r="F73" s="160"/>
      <c r="G73" s="160"/>
      <c r="H73" s="160"/>
      <c r="I73" s="160"/>
      <c r="J73" s="160"/>
      <c r="K73" s="160"/>
      <c r="L73" s="160"/>
      <c r="M73" s="160"/>
      <c r="N73" s="160"/>
      <c r="O73" s="160"/>
      <c r="P73" s="160"/>
      <c r="Q73" s="160"/>
      <c r="R73" s="160"/>
      <c r="S73" s="160"/>
      <c r="T73" s="160"/>
      <c r="U73" s="160"/>
      <c r="V73" s="160"/>
      <c r="W73" s="160"/>
      <c r="X73" s="160"/>
      <c r="Y73" s="160"/>
      <c r="Z73" s="160"/>
      <c r="AA73" s="160"/>
      <c r="AB73" s="160"/>
      <c r="AC73" s="96" t="s">
        <v>392</v>
      </c>
      <c r="AD73" s="78" t="s">
        <v>329</v>
      </c>
      <c r="AE73" s="78" t="s">
        <v>393</v>
      </c>
      <c r="AF73" s="160"/>
      <c r="AG73" s="198"/>
      <c r="AH73" s="180"/>
      <c r="AI73" s="180"/>
      <c r="AJ73" s="180"/>
      <c r="AK73" s="180"/>
      <c r="AL73" s="180"/>
      <c r="AM73" s="180"/>
      <c r="AN73" s="180"/>
      <c r="AO73" s="180"/>
      <c r="AP73" s="180"/>
      <c r="AQ73" s="180"/>
      <c r="AR73" s="180"/>
      <c r="AS73" s="180"/>
      <c r="AT73" s="180"/>
      <c r="AU73" s="180"/>
      <c r="AV73" s="180"/>
      <c r="AW73" s="180"/>
      <c r="AX73" s="180"/>
      <c r="AY73" s="180"/>
      <c r="AZ73" s="195"/>
      <c r="BA73" s="39"/>
    </row>
    <row r="74" spans="1:53" ht="102">
      <c r="A74" s="53" t="s">
        <v>147</v>
      </c>
      <c r="B74" s="54" t="s">
        <v>148</v>
      </c>
      <c r="C74" s="55" t="s">
        <v>81</v>
      </c>
      <c r="D74" s="56" t="s">
        <v>82</v>
      </c>
      <c r="E74" s="56" t="s">
        <v>83</v>
      </c>
      <c r="F74" s="56"/>
      <c r="G74" s="56"/>
      <c r="H74" s="56"/>
      <c r="I74" s="56"/>
      <c r="J74" s="56"/>
      <c r="K74" s="56"/>
      <c r="L74" s="56"/>
      <c r="M74" s="56"/>
      <c r="N74" s="56"/>
      <c r="O74" s="56"/>
      <c r="P74" s="56"/>
      <c r="Q74" s="56"/>
      <c r="R74" s="56"/>
      <c r="S74" s="56"/>
      <c r="T74" s="56"/>
      <c r="U74" s="56"/>
      <c r="V74" s="56"/>
      <c r="W74" s="56"/>
      <c r="X74" s="56"/>
      <c r="Y74" s="56"/>
      <c r="Z74" s="56"/>
      <c r="AA74" s="56"/>
      <c r="AB74" s="56"/>
      <c r="AC74" s="92" t="s">
        <v>394</v>
      </c>
      <c r="AD74" s="56" t="s">
        <v>329</v>
      </c>
      <c r="AE74" s="56" t="s">
        <v>395</v>
      </c>
      <c r="AF74" s="56" t="s">
        <v>110</v>
      </c>
      <c r="AG74" s="57" t="s">
        <v>149</v>
      </c>
      <c r="AH74" s="58">
        <v>2227.4</v>
      </c>
      <c r="AI74" s="58">
        <v>2205.6999999999998</v>
      </c>
      <c r="AJ74" s="58">
        <v>550</v>
      </c>
      <c r="AK74" s="58">
        <v>550</v>
      </c>
      <c r="AL74" s="58">
        <v>550</v>
      </c>
      <c r="AM74" s="58">
        <v>550</v>
      </c>
      <c r="AN74" s="58">
        <v>1173</v>
      </c>
      <c r="AO74" s="58">
        <v>1163</v>
      </c>
      <c r="AP74" s="58">
        <v>43.3</v>
      </c>
      <c r="AQ74" s="58" t="s">
        <v>89</v>
      </c>
      <c r="AR74" s="58" t="s">
        <v>89</v>
      </c>
      <c r="AS74" s="58" t="s">
        <v>89</v>
      </c>
      <c r="AT74" s="58">
        <v>1700</v>
      </c>
      <c r="AU74" s="58">
        <v>2100</v>
      </c>
      <c r="AV74" s="58">
        <v>550</v>
      </c>
      <c r="AW74" s="58">
        <v>1700</v>
      </c>
      <c r="AX74" s="58">
        <v>1550</v>
      </c>
      <c r="AY74" s="58" t="s">
        <v>89</v>
      </c>
      <c r="AZ74" s="59" t="s">
        <v>85</v>
      </c>
      <c r="BA74" s="39"/>
    </row>
    <row r="75" spans="1:53" ht="102">
      <c r="A75" s="53" t="s">
        <v>150</v>
      </c>
      <c r="B75" s="54" t="s">
        <v>151</v>
      </c>
      <c r="C75" s="55" t="s">
        <v>81</v>
      </c>
      <c r="D75" s="56" t="s">
        <v>82</v>
      </c>
      <c r="E75" s="56" t="s">
        <v>83</v>
      </c>
      <c r="F75" s="56"/>
      <c r="G75" s="56"/>
      <c r="H75" s="56"/>
      <c r="I75" s="56"/>
      <c r="J75" s="56"/>
      <c r="K75" s="56"/>
      <c r="L75" s="56"/>
      <c r="M75" s="56"/>
      <c r="N75" s="56"/>
      <c r="O75" s="56"/>
      <c r="P75" s="56"/>
      <c r="Q75" s="56"/>
      <c r="R75" s="56"/>
      <c r="S75" s="56"/>
      <c r="T75" s="56"/>
      <c r="U75" s="56"/>
      <c r="V75" s="56"/>
      <c r="W75" s="56"/>
      <c r="X75" s="56"/>
      <c r="Y75" s="56"/>
      <c r="Z75" s="56"/>
      <c r="AA75" s="56"/>
      <c r="AB75" s="56"/>
      <c r="AC75" s="92" t="s">
        <v>396</v>
      </c>
      <c r="AD75" s="56" t="s">
        <v>329</v>
      </c>
      <c r="AE75" s="56" t="s">
        <v>397</v>
      </c>
      <c r="AF75" s="56" t="s">
        <v>110</v>
      </c>
      <c r="AG75" s="57" t="s">
        <v>152</v>
      </c>
      <c r="AH75" s="58">
        <v>1000</v>
      </c>
      <c r="AI75" s="58">
        <v>912</v>
      </c>
      <c r="AJ75" s="58">
        <v>4050</v>
      </c>
      <c r="AK75" s="58">
        <v>4050</v>
      </c>
      <c r="AL75" s="58">
        <v>4050</v>
      </c>
      <c r="AM75" s="58">
        <v>4050</v>
      </c>
      <c r="AN75" s="58">
        <v>372</v>
      </c>
      <c r="AO75" s="58">
        <v>284</v>
      </c>
      <c r="AP75" s="58">
        <v>500</v>
      </c>
      <c r="AQ75" s="58" t="s">
        <v>89</v>
      </c>
      <c r="AR75" s="58" t="s">
        <v>89</v>
      </c>
      <c r="AS75" s="58" t="s">
        <v>89</v>
      </c>
      <c r="AT75" s="58">
        <v>4050</v>
      </c>
      <c r="AU75" s="58">
        <v>4050</v>
      </c>
      <c r="AV75" s="58">
        <v>4050</v>
      </c>
      <c r="AW75" s="58">
        <v>3550</v>
      </c>
      <c r="AX75" s="58" t="s">
        <v>89</v>
      </c>
      <c r="AY75" s="58" t="s">
        <v>89</v>
      </c>
      <c r="AZ75" s="59" t="s">
        <v>85</v>
      </c>
      <c r="BA75" s="39"/>
    </row>
    <row r="76" spans="1:53" ht="144">
      <c r="A76" s="181" t="s">
        <v>153</v>
      </c>
      <c r="B76" s="184" t="s">
        <v>154</v>
      </c>
      <c r="C76" s="187" t="s">
        <v>81</v>
      </c>
      <c r="D76" s="158" t="s">
        <v>82</v>
      </c>
      <c r="E76" s="158" t="s">
        <v>83</v>
      </c>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96" t="s">
        <v>398</v>
      </c>
      <c r="AD76" s="78" t="s">
        <v>329</v>
      </c>
      <c r="AE76" s="78" t="s">
        <v>399</v>
      </c>
      <c r="AF76" s="158" t="s">
        <v>48</v>
      </c>
      <c r="AG76" s="196" t="s">
        <v>155</v>
      </c>
      <c r="AH76" s="178">
        <v>13885.9</v>
      </c>
      <c r="AI76" s="178">
        <v>13779</v>
      </c>
      <c r="AJ76" s="178">
        <v>28983.5</v>
      </c>
      <c r="AK76" s="178">
        <v>8196.9</v>
      </c>
      <c r="AL76" s="178">
        <v>8210.7000000000007</v>
      </c>
      <c r="AM76" s="178">
        <v>8210.7000000000007</v>
      </c>
      <c r="AN76" s="178">
        <v>13880.9</v>
      </c>
      <c r="AO76" s="178">
        <v>13774</v>
      </c>
      <c r="AP76" s="178">
        <v>11983.5</v>
      </c>
      <c r="AQ76" s="178">
        <v>8196.9</v>
      </c>
      <c r="AR76" s="178">
        <v>8210.7000000000007</v>
      </c>
      <c r="AS76" s="178">
        <v>8210.7000000000007</v>
      </c>
      <c r="AT76" s="178">
        <v>7000</v>
      </c>
      <c r="AU76" s="178">
        <v>8115</v>
      </c>
      <c r="AV76" s="178">
        <v>8196.9</v>
      </c>
      <c r="AW76" s="178">
        <v>7000</v>
      </c>
      <c r="AX76" s="178">
        <v>8115</v>
      </c>
      <c r="AY76" s="178">
        <v>8196.9</v>
      </c>
      <c r="AZ76" s="193" t="s">
        <v>85</v>
      </c>
      <c r="BA76" s="39"/>
    </row>
    <row r="77" spans="1:53" ht="72">
      <c r="A77" s="182"/>
      <c r="B77" s="185"/>
      <c r="C77" s="188"/>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96" t="s">
        <v>400</v>
      </c>
      <c r="AD77" s="78" t="s">
        <v>329</v>
      </c>
      <c r="AE77" s="78" t="s">
        <v>401</v>
      </c>
      <c r="AF77" s="159"/>
      <c r="AG77" s="197"/>
      <c r="AH77" s="179"/>
      <c r="AI77" s="179"/>
      <c r="AJ77" s="179"/>
      <c r="AK77" s="179"/>
      <c r="AL77" s="179"/>
      <c r="AM77" s="179"/>
      <c r="AN77" s="179"/>
      <c r="AO77" s="179"/>
      <c r="AP77" s="179"/>
      <c r="AQ77" s="179"/>
      <c r="AR77" s="179"/>
      <c r="AS77" s="179"/>
      <c r="AT77" s="179"/>
      <c r="AU77" s="179"/>
      <c r="AV77" s="179"/>
      <c r="AW77" s="179"/>
      <c r="AX77" s="179"/>
      <c r="AY77" s="179"/>
      <c r="AZ77" s="194"/>
      <c r="BA77" s="39"/>
    </row>
    <row r="78" spans="1:53" ht="120">
      <c r="A78" s="183"/>
      <c r="B78" s="186"/>
      <c r="C78" s="189"/>
      <c r="D78" s="160"/>
      <c r="E78" s="160"/>
      <c r="F78" s="160"/>
      <c r="G78" s="160"/>
      <c r="H78" s="160"/>
      <c r="I78" s="160"/>
      <c r="J78" s="160"/>
      <c r="K78" s="160"/>
      <c r="L78" s="160"/>
      <c r="M78" s="160"/>
      <c r="N78" s="160"/>
      <c r="O78" s="160"/>
      <c r="P78" s="160"/>
      <c r="Q78" s="160"/>
      <c r="R78" s="160"/>
      <c r="S78" s="160"/>
      <c r="T78" s="160"/>
      <c r="U78" s="160"/>
      <c r="V78" s="160"/>
      <c r="W78" s="160"/>
      <c r="X78" s="160"/>
      <c r="Y78" s="160"/>
      <c r="Z78" s="160"/>
      <c r="AA78" s="160"/>
      <c r="AB78" s="160"/>
      <c r="AC78" s="97" t="s">
        <v>402</v>
      </c>
      <c r="AD78" s="82" t="s">
        <v>329</v>
      </c>
      <c r="AE78" s="82" t="s">
        <v>403</v>
      </c>
      <c r="AF78" s="160"/>
      <c r="AG78" s="198"/>
      <c r="AH78" s="180"/>
      <c r="AI78" s="180"/>
      <c r="AJ78" s="180"/>
      <c r="AK78" s="180"/>
      <c r="AL78" s="180"/>
      <c r="AM78" s="180"/>
      <c r="AN78" s="180"/>
      <c r="AO78" s="180"/>
      <c r="AP78" s="180"/>
      <c r="AQ78" s="180"/>
      <c r="AR78" s="180"/>
      <c r="AS78" s="180"/>
      <c r="AT78" s="180"/>
      <c r="AU78" s="180"/>
      <c r="AV78" s="180"/>
      <c r="AW78" s="180"/>
      <c r="AX78" s="180"/>
      <c r="AY78" s="180"/>
      <c r="AZ78" s="195"/>
      <c r="BA78" s="39"/>
    </row>
    <row r="79" spans="1:53" ht="48">
      <c r="A79" s="181" t="s">
        <v>156</v>
      </c>
      <c r="B79" s="184" t="s">
        <v>157</v>
      </c>
      <c r="C79" s="187" t="s">
        <v>81</v>
      </c>
      <c r="D79" s="158" t="s">
        <v>82</v>
      </c>
      <c r="E79" s="158" t="s">
        <v>83</v>
      </c>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96" t="s">
        <v>404</v>
      </c>
      <c r="AD79" s="78" t="s">
        <v>329</v>
      </c>
      <c r="AE79" s="78" t="s">
        <v>405</v>
      </c>
      <c r="AF79" s="158" t="s">
        <v>158</v>
      </c>
      <c r="AG79" s="196" t="s">
        <v>159</v>
      </c>
      <c r="AH79" s="178">
        <v>9905</v>
      </c>
      <c r="AI79" s="178">
        <v>9679.2999999999993</v>
      </c>
      <c r="AJ79" s="178">
        <v>11864</v>
      </c>
      <c r="AK79" s="178">
        <v>11207</v>
      </c>
      <c r="AL79" s="178">
        <v>11207</v>
      </c>
      <c r="AM79" s="178">
        <v>11207</v>
      </c>
      <c r="AN79" s="178">
        <v>9370.7999999999993</v>
      </c>
      <c r="AO79" s="178">
        <v>9145.1</v>
      </c>
      <c r="AP79" s="178">
        <v>10764</v>
      </c>
      <c r="AQ79" s="178">
        <v>10107</v>
      </c>
      <c r="AR79" s="178">
        <v>10107</v>
      </c>
      <c r="AS79" s="178">
        <v>10107</v>
      </c>
      <c r="AT79" s="178">
        <v>10600</v>
      </c>
      <c r="AU79" s="178">
        <v>11855</v>
      </c>
      <c r="AV79" s="178">
        <v>11207</v>
      </c>
      <c r="AW79" s="178">
        <v>9600</v>
      </c>
      <c r="AX79" s="178">
        <v>10755</v>
      </c>
      <c r="AY79" s="178">
        <v>10107</v>
      </c>
      <c r="AZ79" s="193" t="s">
        <v>85</v>
      </c>
      <c r="BA79" s="39"/>
    </row>
    <row r="80" spans="1:53" ht="48">
      <c r="A80" s="182"/>
      <c r="B80" s="185"/>
      <c r="C80" s="188"/>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96" t="s">
        <v>406</v>
      </c>
      <c r="AD80" s="78" t="s">
        <v>329</v>
      </c>
      <c r="AE80" s="78" t="s">
        <v>407</v>
      </c>
      <c r="AF80" s="159"/>
      <c r="AG80" s="197"/>
      <c r="AH80" s="179"/>
      <c r="AI80" s="179"/>
      <c r="AJ80" s="179"/>
      <c r="AK80" s="179"/>
      <c r="AL80" s="179"/>
      <c r="AM80" s="179"/>
      <c r="AN80" s="179"/>
      <c r="AO80" s="179"/>
      <c r="AP80" s="179"/>
      <c r="AQ80" s="179"/>
      <c r="AR80" s="179"/>
      <c r="AS80" s="179"/>
      <c r="AT80" s="179"/>
      <c r="AU80" s="179"/>
      <c r="AV80" s="179"/>
      <c r="AW80" s="179"/>
      <c r="AX80" s="179"/>
      <c r="AY80" s="179"/>
      <c r="AZ80" s="194"/>
      <c r="BA80" s="39"/>
    </row>
    <row r="81" spans="1:53" ht="72">
      <c r="A81" s="182"/>
      <c r="B81" s="185"/>
      <c r="C81" s="188"/>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96" t="s">
        <v>408</v>
      </c>
      <c r="AD81" s="78" t="s">
        <v>329</v>
      </c>
      <c r="AE81" s="78" t="s">
        <v>409</v>
      </c>
      <c r="AF81" s="159"/>
      <c r="AG81" s="197"/>
      <c r="AH81" s="179"/>
      <c r="AI81" s="179"/>
      <c r="AJ81" s="179"/>
      <c r="AK81" s="179"/>
      <c r="AL81" s="179"/>
      <c r="AM81" s="179"/>
      <c r="AN81" s="179"/>
      <c r="AO81" s="179"/>
      <c r="AP81" s="179"/>
      <c r="AQ81" s="179"/>
      <c r="AR81" s="179"/>
      <c r="AS81" s="179"/>
      <c r="AT81" s="179"/>
      <c r="AU81" s="179"/>
      <c r="AV81" s="179"/>
      <c r="AW81" s="179"/>
      <c r="AX81" s="179"/>
      <c r="AY81" s="179"/>
      <c r="AZ81" s="194"/>
      <c r="BA81" s="39"/>
    </row>
    <row r="82" spans="1:53" ht="84">
      <c r="A82" s="183"/>
      <c r="B82" s="186"/>
      <c r="C82" s="189"/>
      <c r="D82" s="160"/>
      <c r="E82" s="160"/>
      <c r="F82" s="160"/>
      <c r="G82" s="160"/>
      <c r="H82" s="160"/>
      <c r="I82" s="160"/>
      <c r="J82" s="160"/>
      <c r="K82" s="160"/>
      <c r="L82" s="160"/>
      <c r="M82" s="160"/>
      <c r="N82" s="160"/>
      <c r="O82" s="160"/>
      <c r="P82" s="160"/>
      <c r="Q82" s="160"/>
      <c r="R82" s="160"/>
      <c r="S82" s="160"/>
      <c r="T82" s="160"/>
      <c r="U82" s="160"/>
      <c r="V82" s="160"/>
      <c r="W82" s="160"/>
      <c r="X82" s="160"/>
      <c r="Y82" s="160"/>
      <c r="Z82" s="160"/>
      <c r="AA82" s="160"/>
      <c r="AB82" s="160"/>
      <c r="AC82" s="96" t="s">
        <v>410</v>
      </c>
      <c r="AD82" s="78" t="s">
        <v>329</v>
      </c>
      <c r="AE82" s="78" t="s">
        <v>411</v>
      </c>
      <c r="AF82" s="160"/>
      <c r="AG82" s="198"/>
      <c r="AH82" s="180"/>
      <c r="AI82" s="180"/>
      <c r="AJ82" s="180"/>
      <c r="AK82" s="180"/>
      <c r="AL82" s="180"/>
      <c r="AM82" s="180"/>
      <c r="AN82" s="180"/>
      <c r="AO82" s="180"/>
      <c r="AP82" s="180"/>
      <c r="AQ82" s="180"/>
      <c r="AR82" s="180"/>
      <c r="AS82" s="180"/>
      <c r="AT82" s="180"/>
      <c r="AU82" s="180"/>
      <c r="AV82" s="180"/>
      <c r="AW82" s="180"/>
      <c r="AX82" s="180"/>
      <c r="AY82" s="180"/>
      <c r="AZ82" s="195"/>
      <c r="BA82" s="39"/>
    </row>
    <row r="83" spans="1:53" ht="72">
      <c r="A83" s="181" t="s">
        <v>160</v>
      </c>
      <c r="B83" s="184" t="s">
        <v>161</v>
      </c>
      <c r="C83" s="187" t="s">
        <v>81</v>
      </c>
      <c r="D83" s="158" t="s">
        <v>82</v>
      </c>
      <c r="E83" s="158" t="s">
        <v>83</v>
      </c>
      <c r="F83" s="158"/>
      <c r="G83" s="158"/>
      <c r="H83" s="158"/>
      <c r="I83" s="158"/>
      <c r="J83" s="158"/>
      <c r="K83" s="158"/>
      <c r="L83" s="158"/>
      <c r="M83" s="158"/>
      <c r="N83" s="158"/>
      <c r="O83" s="158"/>
      <c r="P83" s="158"/>
      <c r="Q83" s="158"/>
      <c r="R83" s="158"/>
      <c r="S83" s="158"/>
      <c r="T83" s="158"/>
      <c r="U83" s="158"/>
      <c r="V83" s="158"/>
      <c r="W83" s="158" t="s">
        <v>162</v>
      </c>
      <c r="X83" s="158" t="s">
        <v>163</v>
      </c>
      <c r="Y83" s="158" t="s">
        <v>164</v>
      </c>
      <c r="Z83" s="158"/>
      <c r="AA83" s="158"/>
      <c r="AB83" s="158"/>
      <c r="AC83" s="96" t="s">
        <v>448</v>
      </c>
      <c r="AD83" s="78" t="s">
        <v>329</v>
      </c>
      <c r="AE83" s="78" t="s">
        <v>449</v>
      </c>
      <c r="AF83" s="158" t="s">
        <v>120</v>
      </c>
      <c r="AG83" s="196" t="s">
        <v>165</v>
      </c>
      <c r="AH83" s="178">
        <v>3928.4</v>
      </c>
      <c r="AI83" s="178">
        <v>3923</v>
      </c>
      <c r="AJ83" s="178">
        <v>4621.3</v>
      </c>
      <c r="AK83" s="178">
        <v>14222</v>
      </c>
      <c r="AL83" s="178">
        <v>14214.5</v>
      </c>
      <c r="AM83" s="178">
        <v>14214.5</v>
      </c>
      <c r="AN83" s="178">
        <v>3773.4</v>
      </c>
      <c r="AO83" s="178">
        <v>3768</v>
      </c>
      <c r="AP83" s="178">
        <v>4621.3</v>
      </c>
      <c r="AQ83" s="178">
        <v>14222</v>
      </c>
      <c r="AR83" s="178">
        <v>14214.5</v>
      </c>
      <c r="AS83" s="178">
        <v>14214.5</v>
      </c>
      <c r="AT83" s="178">
        <v>4245</v>
      </c>
      <c r="AU83" s="178">
        <v>4481</v>
      </c>
      <c r="AV83" s="178">
        <v>14222</v>
      </c>
      <c r="AW83" s="178">
        <v>4245</v>
      </c>
      <c r="AX83" s="178">
        <v>4481</v>
      </c>
      <c r="AY83" s="178">
        <v>14222</v>
      </c>
      <c r="AZ83" s="193" t="s">
        <v>85</v>
      </c>
      <c r="BA83" s="39"/>
    </row>
    <row r="84" spans="1:53" ht="78.75">
      <c r="A84" s="183"/>
      <c r="B84" s="186"/>
      <c r="C84" s="189"/>
      <c r="D84" s="160"/>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92" t="s">
        <v>455</v>
      </c>
      <c r="AD84" s="56" t="s">
        <v>329</v>
      </c>
      <c r="AE84" s="56" t="s">
        <v>403</v>
      </c>
      <c r="AF84" s="160"/>
      <c r="AG84" s="198"/>
      <c r="AH84" s="180"/>
      <c r="AI84" s="180"/>
      <c r="AJ84" s="180"/>
      <c r="AK84" s="180"/>
      <c r="AL84" s="180"/>
      <c r="AM84" s="180"/>
      <c r="AN84" s="180"/>
      <c r="AO84" s="180"/>
      <c r="AP84" s="180"/>
      <c r="AQ84" s="180"/>
      <c r="AR84" s="180"/>
      <c r="AS84" s="180"/>
      <c r="AT84" s="180"/>
      <c r="AU84" s="180"/>
      <c r="AV84" s="180"/>
      <c r="AW84" s="180"/>
      <c r="AX84" s="180"/>
      <c r="AY84" s="180"/>
      <c r="AZ84" s="195"/>
      <c r="BA84" s="39"/>
    </row>
    <row r="85" spans="1:53" ht="45">
      <c r="A85" s="48" t="s">
        <v>166</v>
      </c>
      <c r="B85" s="49" t="s">
        <v>167</v>
      </c>
      <c r="C85" s="50" t="s">
        <v>74</v>
      </c>
      <c r="D85" s="50" t="s">
        <v>74</v>
      </c>
      <c r="E85" s="50" t="s">
        <v>74</v>
      </c>
      <c r="F85" s="50" t="s">
        <v>74</v>
      </c>
      <c r="G85" s="50" t="s">
        <v>74</v>
      </c>
      <c r="H85" s="50" t="s">
        <v>74</v>
      </c>
      <c r="I85" s="50" t="s">
        <v>74</v>
      </c>
      <c r="J85" s="50" t="s">
        <v>74</v>
      </c>
      <c r="K85" s="50" t="s">
        <v>74</v>
      </c>
      <c r="L85" s="50" t="s">
        <v>74</v>
      </c>
      <c r="M85" s="50" t="s">
        <v>74</v>
      </c>
      <c r="N85" s="50" t="s">
        <v>74</v>
      </c>
      <c r="O85" s="50" t="s">
        <v>74</v>
      </c>
      <c r="P85" s="50" t="s">
        <v>74</v>
      </c>
      <c r="Q85" s="50" t="s">
        <v>74</v>
      </c>
      <c r="R85" s="50" t="s">
        <v>74</v>
      </c>
      <c r="S85" s="50" t="s">
        <v>74</v>
      </c>
      <c r="T85" s="50" t="s">
        <v>74</v>
      </c>
      <c r="U85" s="50" t="s">
        <v>74</v>
      </c>
      <c r="V85" s="50" t="s">
        <v>74</v>
      </c>
      <c r="W85" s="50" t="s">
        <v>74</v>
      </c>
      <c r="X85" s="50" t="s">
        <v>74</v>
      </c>
      <c r="Y85" s="50" t="s">
        <v>74</v>
      </c>
      <c r="Z85" s="50" t="s">
        <v>74</v>
      </c>
      <c r="AA85" s="50" t="s">
        <v>74</v>
      </c>
      <c r="AB85" s="50" t="s">
        <v>74</v>
      </c>
      <c r="AC85" s="50" t="s">
        <v>74</v>
      </c>
      <c r="AD85" s="50" t="s">
        <v>74</v>
      </c>
      <c r="AE85" s="50" t="s">
        <v>74</v>
      </c>
      <c r="AF85" s="50" t="s">
        <v>74</v>
      </c>
      <c r="AG85" s="50" t="s">
        <v>74</v>
      </c>
      <c r="AH85" s="51">
        <v>7485.8</v>
      </c>
      <c r="AI85" s="51">
        <v>7485.8</v>
      </c>
      <c r="AJ85" s="51">
        <v>8430.1</v>
      </c>
      <c r="AK85" s="51" t="s">
        <v>89</v>
      </c>
      <c r="AL85" s="51" t="s">
        <v>89</v>
      </c>
      <c r="AM85" s="51" t="s">
        <v>89</v>
      </c>
      <c r="AN85" s="51">
        <v>7456.8</v>
      </c>
      <c r="AO85" s="51">
        <v>7456.8</v>
      </c>
      <c r="AP85" s="51">
        <v>8430.1</v>
      </c>
      <c r="AQ85" s="51" t="s">
        <v>89</v>
      </c>
      <c r="AR85" s="51" t="s">
        <v>89</v>
      </c>
      <c r="AS85" s="51" t="s">
        <v>89</v>
      </c>
      <c r="AT85" s="51">
        <v>7485.8</v>
      </c>
      <c r="AU85" s="51">
        <v>8430.1</v>
      </c>
      <c r="AV85" s="51" t="s">
        <v>89</v>
      </c>
      <c r="AW85" s="51">
        <v>7485.8</v>
      </c>
      <c r="AX85" s="51">
        <v>8430.1</v>
      </c>
      <c r="AY85" s="51" t="s">
        <v>89</v>
      </c>
      <c r="AZ85" s="52"/>
      <c r="BA85" s="39"/>
    </row>
    <row r="86" spans="1:53" ht="123.75">
      <c r="A86" s="53" t="s">
        <v>168</v>
      </c>
      <c r="B86" s="54" t="s">
        <v>169</v>
      </c>
      <c r="C86" s="55" t="s">
        <v>81</v>
      </c>
      <c r="D86" s="56" t="s">
        <v>170</v>
      </c>
      <c r="E86" s="56" t="s">
        <v>83</v>
      </c>
      <c r="F86" s="56"/>
      <c r="G86" s="56"/>
      <c r="H86" s="56"/>
      <c r="I86" s="56"/>
      <c r="J86" s="56"/>
      <c r="K86" s="56"/>
      <c r="L86" s="56"/>
      <c r="M86" s="56"/>
      <c r="N86" s="56"/>
      <c r="O86" s="56"/>
      <c r="P86" s="56"/>
      <c r="Q86" s="56"/>
      <c r="R86" s="56"/>
      <c r="S86" s="56"/>
      <c r="T86" s="56"/>
      <c r="U86" s="56"/>
      <c r="V86" s="56"/>
      <c r="W86" s="56"/>
      <c r="X86" s="56"/>
      <c r="Y86" s="56"/>
      <c r="Z86" s="56"/>
      <c r="AA86" s="56"/>
      <c r="AB86" s="56"/>
      <c r="AC86" s="92" t="s">
        <v>454</v>
      </c>
      <c r="AD86" s="56" t="s">
        <v>329</v>
      </c>
      <c r="AE86" s="56" t="s">
        <v>456</v>
      </c>
      <c r="AF86" s="56" t="s">
        <v>47</v>
      </c>
      <c r="AG86" s="57" t="s">
        <v>107</v>
      </c>
      <c r="AH86" s="58">
        <v>3222</v>
      </c>
      <c r="AI86" s="58">
        <v>3222</v>
      </c>
      <c r="AJ86" s="58">
        <v>3912.8</v>
      </c>
      <c r="AK86" s="58" t="s">
        <v>89</v>
      </c>
      <c r="AL86" s="58" t="s">
        <v>89</v>
      </c>
      <c r="AM86" s="58" t="s">
        <v>89</v>
      </c>
      <c r="AN86" s="58">
        <v>3193</v>
      </c>
      <c r="AO86" s="58">
        <v>3193</v>
      </c>
      <c r="AP86" s="58">
        <v>3912.8</v>
      </c>
      <c r="AQ86" s="58" t="s">
        <v>89</v>
      </c>
      <c r="AR86" s="58" t="s">
        <v>89</v>
      </c>
      <c r="AS86" s="58" t="s">
        <v>89</v>
      </c>
      <c r="AT86" s="58">
        <v>3222</v>
      </c>
      <c r="AU86" s="58">
        <v>3912.8</v>
      </c>
      <c r="AV86" s="58" t="s">
        <v>89</v>
      </c>
      <c r="AW86" s="58">
        <v>3222</v>
      </c>
      <c r="AX86" s="58">
        <v>3912.8</v>
      </c>
      <c r="AY86" s="58" t="s">
        <v>89</v>
      </c>
      <c r="AZ86" s="59" t="s">
        <v>85</v>
      </c>
      <c r="BA86" s="39"/>
    </row>
    <row r="87" spans="1:53" ht="123.75">
      <c r="A87" s="53" t="s">
        <v>171</v>
      </c>
      <c r="B87" s="54" t="s">
        <v>172</v>
      </c>
      <c r="C87" s="55" t="s">
        <v>81</v>
      </c>
      <c r="D87" s="56" t="s">
        <v>170</v>
      </c>
      <c r="E87" s="56" t="s">
        <v>83</v>
      </c>
      <c r="F87" s="56"/>
      <c r="G87" s="56"/>
      <c r="H87" s="56"/>
      <c r="I87" s="56"/>
      <c r="J87" s="56"/>
      <c r="K87" s="56"/>
      <c r="L87" s="56"/>
      <c r="M87" s="56"/>
      <c r="N87" s="56"/>
      <c r="O87" s="56"/>
      <c r="P87" s="56"/>
      <c r="Q87" s="56"/>
      <c r="R87" s="56"/>
      <c r="S87" s="56"/>
      <c r="T87" s="56"/>
      <c r="U87" s="56"/>
      <c r="V87" s="56"/>
      <c r="W87" s="56"/>
      <c r="X87" s="56"/>
      <c r="Y87" s="56"/>
      <c r="Z87" s="56"/>
      <c r="AA87" s="56"/>
      <c r="AB87" s="56"/>
      <c r="AC87" s="92" t="s">
        <v>454</v>
      </c>
      <c r="AD87" s="56" t="s">
        <v>329</v>
      </c>
      <c r="AE87" s="56" t="s">
        <v>456</v>
      </c>
      <c r="AF87" s="56" t="s">
        <v>93</v>
      </c>
      <c r="AG87" s="57" t="s">
        <v>173</v>
      </c>
      <c r="AH87" s="58">
        <v>2120.1999999999998</v>
      </c>
      <c r="AI87" s="58">
        <v>2120.1999999999998</v>
      </c>
      <c r="AJ87" s="58">
        <v>2247.4</v>
      </c>
      <c r="AK87" s="58" t="s">
        <v>89</v>
      </c>
      <c r="AL87" s="58" t="s">
        <v>89</v>
      </c>
      <c r="AM87" s="58" t="s">
        <v>89</v>
      </c>
      <c r="AN87" s="58">
        <v>2120.1999999999998</v>
      </c>
      <c r="AO87" s="58">
        <v>2120.1999999999998</v>
      </c>
      <c r="AP87" s="58">
        <v>2247.4</v>
      </c>
      <c r="AQ87" s="58" t="s">
        <v>89</v>
      </c>
      <c r="AR87" s="58" t="s">
        <v>89</v>
      </c>
      <c r="AS87" s="58" t="s">
        <v>89</v>
      </c>
      <c r="AT87" s="58">
        <v>2120.1999999999998</v>
      </c>
      <c r="AU87" s="58">
        <v>2247.4</v>
      </c>
      <c r="AV87" s="58" t="s">
        <v>89</v>
      </c>
      <c r="AW87" s="58">
        <v>2120.1999999999998</v>
      </c>
      <c r="AX87" s="58">
        <v>2247.4</v>
      </c>
      <c r="AY87" s="58" t="s">
        <v>89</v>
      </c>
      <c r="AZ87" s="59" t="s">
        <v>85</v>
      </c>
      <c r="BA87" s="39"/>
    </row>
    <row r="88" spans="1:53" ht="123.75">
      <c r="A88" s="53" t="s">
        <v>174</v>
      </c>
      <c r="B88" s="54" t="s">
        <v>175</v>
      </c>
      <c r="C88" s="55" t="s">
        <v>81</v>
      </c>
      <c r="D88" s="56" t="s">
        <v>170</v>
      </c>
      <c r="E88" s="56" t="s">
        <v>83</v>
      </c>
      <c r="F88" s="56"/>
      <c r="G88" s="56"/>
      <c r="H88" s="56"/>
      <c r="I88" s="56"/>
      <c r="J88" s="56"/>
      <c r="K88" s="56"/>
      <c r="L88" s="56"/>
      <c r="M88" s="56"/>
      <c r="N88" s="56"/>
      <c r="O88" s="56"/>
      <c r="P88" s="56"/>
      <c r="Q88" s="56"/>
      <c r="R88" s="56"/>
      <c r="S88" s="56"/>
      <c r="T88" s="56"/>
      <c r="U88" s="56"/>
      <c r="V88" s="56"/>
      <c r="W88" s="56"/>
      <c r="X88" s="56"/>
      <c r="Y88" s="56"/>
      <c r="Z88" s="56"/>
      <c r="AA88" s="56"/>
      <c r="AB88" s="56"/>
      <c r="AC88" s="92" t="s">
        <v>454</v>
      </c>
      <c r="AD88" s="56" t="s">
        <v>329</v>
      </c>
      <c r="AE88" s="56" t="s">
        <v>456</v>
      </c>
      <c r="AF88" s="56" t="s">
        <v>176</v>
      </c>
      <c r="AG88" s="57" t="s">
        <v>107</v>
      </c>
      <c r="AH88" s="58">
        <v>2143.6</v>
      </c>
      <c r="AI88" s="58">
        <v>2143.6</v>
      </c>
      <c r="AJ88" s="58">
        <v>2269.9</v>
      </c>
      <c r="AK88" s="58" t="s">
        <v>89</v>
      </c>
      <c r="AL88" s="58" t="s">
        <v>89</v>
      </c>
      <c r="AM88" s="58" t="s">
        <v>89</v>
      </c>
      <c r="AN88" s="58">
        <v>2143.6</v>
      </c>
      <c r="AO88" s="58">
        <v>2143.6</v>
      </c>
      <c r="AP88" s="58">
        <v>2269.9</v>
      </c>
      <c r="AQ88" s="58" t="s">
        <v>89</v>
      </c>
      <c r="AR88" s="58" t="s">
        <v>89</v>
      </c>
      <c r="AS88" s="58" t="s">
        <v>89</v>
      </c>
      <c r="AT88" s="58">
        <v>2143.6</v>
      </c>
      <c r="AU88" s="58">
        <v>2269.9</v>
      </c>
      <c r="AV88" s="58" t="s">
        <v>89</v>
      </c>
      <c r="AW88" s="58">
        <v>2143.6</v>
      </c>
      <c r="AX88" s="58">
        <v>2269.9</v>
      </c>
      <c r="AY88" s="58" t="s">
        <v>89</v>
      </c>
      <c r="AZ88" s="59" t="s">
        <v>90</v>
      </c>
      <c r="BA88" s="39"/>
    </row>
    <row r="89" spans="1:53" ht="90">
      <c r="A89" s="48" t="s">
        <v>177</v>
      </c>
      <c r="B89" s="49" t="s">
        <v>178</v>
      </c>
      <c r="C89" s="50" t="s">
        <v>74</v>
      </c>
      <c r="D89" s="50" t="s">
        <v>74</v>
      </c>
      <c r="E89" s="50" t="s">
        <v>74</v>
      </c>
      <c r="F89" s="50" t="s">
        <v>74</v>
      </c>
      <c r="G89" s="50" t="s">
        <v>74</v>
      </c>
      <c r="H89" s="50" t="s">
        <v>74</v>
      </c>
      <c r="I89" s="50" t="s">
        <v>74</v>
      </c>
      <c r="J89" s="50" t="s">
        <v>74</v>
      </c>
      <c r="K89" s="50" t="s">
        <v>74</v>
      </c>
      <c r="L89" s="50" t="s">
        <v>74</v>
      </c>
      <c r="M89" s="50" t="s">
        <v>74</v>
      </c>
      <c r="N89" s="50" t="s">
        <v>74</v>
      </c>
      <c r="O89" s="50" t="s">
        <v>74</v>
      </c>
      <c r="P89" s="50" t="s">
        <v>74</v>
      </c>
      <c r="Q89" s="50" t="s">
        <v>74</v>
      </c>
      <c r="R89" s="50" t="s">
        <v>74</v>
      </c>
      <c r="S89" s="50" t="s">
        <v>74</v>
      </c>
      <c r="T89" s="50" t="s">
        <v>74</v>
      </c>
      <c r="U89" s="50" t="s">
        <v>74</v>
      </c>
      <c r="V89" s="50" t="s">
        <v>74</v>
      </c>
      <c r="W89" s="50" t="s">
        <v>74</v>
      </c>
      <c r="X89" s="50" t="s">
        <v>74</v>
      </c>
      <c r="Y89" s="50" t="s">
        <v>74</v>
      </c>
      <c r="Z89" s="50" t="s">
        <v>74</v>
      </c>
      <c r="AA89" s="50" t="s">
        <v>74</v>
      </c>
      <c r="AB89" s="50" t="s">
        <v>74</v>
      </c>
      <c r="AC89" s="50" t="s">
        <v>74</v>
      </c>
      <c r="AD89" s="50" t="s">
        <v>74</v>
      </c>
      <c r="AE89" s="50" t="s">
        <v>74</v>
      </c>
      <c r="AF89" s="50" t="s">
        <v>74</v>
      </c>
      <c r="AG89" s="50" t="s">
        <v>74</v>
      </c>
      <c r="AH89" s="51">
        <v>405060.7</v>
      </c>
      <c r="AI89" s="51">
        <v>389037.6</v>
      </c>
      <c r="AJ89" s="51">
        <v>475021.4</v>
      </c>
      <c r="AK89" s="51">
        <v>405941.2</v>
      </c>
      <c r="AL89" s="51">
        <v>403591.2</v>
      </c>
      <c r="AM89" s="51">
        <v>403591.2</v>
      </c>
      <c r="AN89" s="51">
        <v>318371.40000000002</v>
      </c>
      <c r="AO89" s="51">
        <v>304516.5</v>
      </c>
      <c r="AP89" s="51">
        <v>396087.8</v>
      </c>
      <c r="AQ89" s="51">
        <v>337798.3</v>
      </c>
      <c r="AR89" s="51">
        <v>335398.3</v>
      </c>
      <c r="AS89" s="51">
        <v>335398.3</v>
      </c>
      <c r="AT89" s="51">
        <v>638296.30000000005</v>
      </c>
      <c r="AU89" s="51">
        <v>143532.4</v>
      </c>
      <c r="AV89" s="51">
        <v>405941.2</v>
      </c>
      <c r="AW89" s="51">
        <v>629071.30000000005</v>
      </c>
      <c r="AX89" s="51">
        <v>75349.5</v>
      </c>
      <c r="AY89" s="51">
        <v>337768.3</v>
      </c>
      <c r="AZ89" s="52"/>
      <c r="BA89" s="39"/>
    </row>
    <row r="90" spans="1:53" ht="108">
      <c r="A90" s="181" t="s">
        <v>179</v>
      </c>
      <c r="B90" s="184" t="s">
        <v>180</v>
      </c>
      <c r="C90" s="187" t="s">
        <v>181</v>
      </c>
      <c r="D90" s="158" t="s">
        <v>182</v>
      </c>
      <c r="E90" s="158" t="s">
        <v>183</v>
      </c>
      <c r="F90" s="158"/>
      <c r="G90" s="158"/>
      <c r="H90" s="158"/>
      <c r="I90" s="158"/>
      <c r="J90" s="158"/>
      <c r="K90" s="158"/>
      <c r="L90" s="158"/>
      <c r="M90" s="158"/>
      <c r="N90" s="158"/>
      <c r="O90" s="158"/>
      <c r="P90" s="158"/>
      <c r="Q90" s="158"/>
      <c r="R90" s="158"/>
      <c r="S90" s="158"/>
      <c r="T90" s="158"/>
      <c r="U90" s="158"/>
      <c r="V90" s="158"/>
      <c r="W90" s="158"/>
      <c r="X90" s="158"/>
      <c r="Y90" s="158"/>
      <c r="Z90" s="158"/>
      <c r="AA90" s="158"/>
      <c r="AB90" s="158"/>
      <c r="AC90" s="96" t="s">
        <v>412</v>
      </c>
      <c r="AD90" s="78" t="s">
        <v>329</v>
      </c>
      <c r="AE90" s="78" t="s">
        <v>332</v>
      </c>
      <c r="AF90" s="158" t="s">
        <v>47</v>
      </c>
      <c r="AG90" s="196" t="s">
        <v>184</v>
      </c>
      <c r="AH90" s="178">
        <v>243414.7</v>
      </c>
      <c r="AI90" s="178">
        <v>232692.5</v>
      </c>
      <c r="AJ90" s="178">
        <v>312109.5</v>
      </c>
      <c r="AK90" s="178">
        <v>255358.7</v>
      </c>
      <c r="AL90" s="178">
        <v>253008.7</v>
      </c>
      <c r="AM90" s="178">
        <v>253008.7</v>
      </c>
      <c r="AN90" s="178">
        <v>229379.8</v>
      </c>
      <c r="AO90" s="178">
        <v>218965.1</v>
      </c>
      <c r="AP90" s="178">
        <v>300303.09999999998</v>
      </c>
      <c r="AQ90" s="178">
        <v>243532.79999999999</v>
      </c>
      <c r="AR90" s="178">
        <v>241132.79999999999</v>
      </c>
      <c r="AS90" s="178">
        <v>241132.79999999999</v>
      </c>
      <c r="AT90" s="178">
        <v>483934.2</v>
      </c>
      <c r="AU90" s="178">
        <v>50264</v>
      </c>
      <c r="AV90" s="178">
        <v>255358.7</v>
      </c>
      <c r="AW90" s="178">
        <v>474904.2</v>
      </c>
      <c r="AX90" s="178">
        <v>38398.1</v>
      </c>
      <c r="AY90" s="178">
        <v>243502.8</v>
      </c>
      <c r="AZ90" s="193" t="s">
        <v>90</v>
      </c>
      <c r="BA90" s="39"/>
    </row>
    <row r="91" spans="1:53" ht="36">
      <c r="A91" s="182"/>
      <c r="B91" s="185"/>
      <c r="C91" s="188"/>
      <c r="D91" s="159"/>
      <c r="E91" s="159"/>
      <c r="F91" s="159"/>
      <c r="G91" s="159"/>
      <c r="H91" s="159"/>
      <c r="I91" s="159"/>
      <c r="J91" s="159"/>
      <c r="K91" s="159"/>
      <c r="L91" s="159"/>
      <c r="M91" s="159"/>
      <c r="N91" s="159"/>
      <c r="O91" s="159"/>
      <c r="P91" s="159"/>
      <c r="Q91" s="159"/>
      <c r="R91" s="159"/>
      <c r="S91" s="159"/>
      <c r="T91" s="159"/>
      <c r="U91" s="159"/>
      <c r="V91" s="159"/>
      <c r="W91" s="159"/>
      <c r="X91" s="159"/>
      <c r="Y91" s="159"/>
      <c r="Z91" s="159"/>
      <c r="AA91" s="159"/>
      <c r="AB91" s="159"/>
      <c r="AC91" s="96" t="s">
        <v>413</v>
      </c>
      <c r="AD91" s="78" t="s">
        <v>414</v>
      </c>
      <c r="AE91" s="78" t="s">
        <v>415</v>
      </c>
      <c r="AF91" s="159"/>
      <c r="AG91" s="197"/>
      <c r="AH91" s="179"/>
      <c r="AI91" s="179"/>
      <c r="AJ91" s="179"/>
      <c r="AK91" s="179"/>
      <c r="AL91" s="179"/>
      <c r="AM91" s="179"/>
      <c r="AN91" s="179"/>
      <c r="AO91" s="179"/>
      <c r="AP91" s="179"/>
      <c r="AQ91" s="179"/>
      <c r="AR91" s="179"/>
      <c r="AS91" s="179"/>
      <c r="AT91" s="179"/>
      <c r="AU91" s="179"/>
      <c r="AV91" s="179"/>
      <c r="AW91" s="179"/>
      <c r="AX91" s="179"/>
      <c r="AY91" s="179"/>
      <c r="AZ91" s="194"/>
      <c r="BA91" s="39"/>
    </row>
    <row r="92" spans="1:53" ht="48">
      <c r="A92" s="182"/>
      <c r="B92" s="185"/>
      <c r="C92" s="188"/>
      <c r="D92" s="159"/>
      <c r="E92" s="159"/>
      <c r="F92" s="159"/>
      <c r="G92" s="159"/>
      <c r="H92" s="159"/>
      <c r="I92" s="159"/>
      <c r="J92" s="159"/>
      <c r="K92" s="159"/>
      <c r="L92" s="159"/>
      <c r="M92" s="159"/>
      <c r="N92" s="159"/>
      <c r="O92" s="159"/>
      <c r="P92" s="159"/>
      <c r="Q92" s="159"/>
      <c r="R92" s="159"/>
      <c r="S92" s="159"/>
      <c r="T92" s="159"/>
      <c r="U92" s="159"/>
      <c r="V92" s="159"/>
      <c r="W92" s="159"/>
      <c r="X92" s="159"/>
      <c r="Y92" s="159"/>
      <c r="Z92" s="159"/>
      <c r="AA92" s="159"/>
      <c r="AB92" s="159"/>
      <c r="AC92" s="96" t="s">
        <v>416</v>
      </c>
      <c r="AD92" s="78" t="s">
        <v>329</v>
      </c>
      <c r="AE92" s="78" t="s">
        <v>417</v>
      </c>
      <c r="AF92" s="159"/>
      <c r="AG92" s="197"/>
      <c r="AH92" s="179"/>
      <c r="AI92" s="179"/>
      <c r="AJ92" s="179"/>
      <c r="AK92" s="179"/>
      <c r="AL92" s="179"/>
      <c r="AM92" s="179"/>
      <c r="AN92" s="179"/>
      <c r="AO92" s="179"/>
      <c r="AP92" s="179"/>
      <c r="AQ92" s="179"/>
      <c r="AR92" s="179"/>
      <c r="AS92" s="179"/>
      <c r="AT92" s="179"/>
      <c r="AU92" s="179"/>
      <c r="AV92" s="179"/>
      <c r="AW92" s="179"/>
      <c r="AX92" s="179"/>
      <c r="AY92" s="179"/>
      <c r="AZ92" s="194"/>
      <c r="BA92" s="39"/>
    </row>
    <row r="93" spans="1:53" ht="48">
      <c r="A93" s="182"/>
      <c r="B93" s="185"/>
      <c r="C93" s="188"/>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96" t="s">
        <v>418</v>
      </c>
      <c r="AD93" s="78" t="s">
        <v>329</v>
      </c>
      <c r="AE93" s="78" t="s">
        <v>419</v>
      </c>
      <c r="AF93" s="159"/>
      <c r="AG93" s="197"/>
      <c r="AH93" s="179"/>
      <c r="AI93" s="179"/>
      <c r="AJ93" s="179"/>
      <c r="AK93" s="179"/>
      <c r="AL93" s="179"/>
      <c r="AM93" s="179"/>
      <c r="AN93" s="179"/>
      <c r="AO93" s="179"/>
      <c r="AP93" s="179"/>
      <c r="AQ93" s="179"/>
      <c r="AR93" s="179"/>
      <c r="AS93" s="179"/>
      <c r="AT93" s="179"/>
      <c r="AU93" s="179"/>
      <c r="AV93" s="179"/>
      <c r="AW93" s="179"/>
      <c r="AX93" s="179"/>
      <c r="AY93" s="179"/>
      <c r="AZ93" s="194"/>
      <c r="BA93" s="39"/>
    </row>
    <row r="94" spans="1:53" ht="48">
      <c r="A94" s="182"/>
      <c r="B94" s="185"/>
      <c r="C94" s="188"/>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96" t="s">
        <v>420</v>
      </c>
      <c r="AD94" s="78" t="s">
        <v>421</v>
      </c>
      <c r="AE94" s="78" t="s">
        <v>422</v>
      </c>
      <c r="AF94" s="159"/>
      <c r="AG94" s="197"/>
      <c r="AH94" s="179"/>
      <c r="AI94" s="179"/>
      <c r="AJ94" s="179"/>
      <c r="AK94" s="179"/>
      <c r="AL94" s="179"/>
      <c r="AM94" s="179"/>
      <c r="AN94" s="179"/>
      <c r="AO94" s="179"/>
      <c r="AP94" s="179"/>
      <c r="AQ94" s="179"/>
      <c r="AR94" s="179"/>
      <c r="AS94" s="179"/>
      <c r="AT94" s="179"/>
      <c r="AU94" s="179"/>
      <c r="AV94" s="179"/>
      <c r="AW94" s="179"/>
      <c r="AX94" s="179"/>
      <c r="AY94" s="179"/>
      <c r="AZ94" s="194"/>
      <c r="BA94" s="39"/>
    </row>
    <row r="95" spans="1:53" ht="72">
      <c r="A95" s="182"/>
      <c r="B95" s="185"/>
      <c r="C95" s="188"/>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96" t="s">
        <v>423</v>
      </c>
      <c r="AD95" s="78" t="s">
        <v>329</v>
      </c>
      <c r="AE95" s="78" t="s">
        <v>382</v>
      </c>
      <c r="AF95" s="159"/>
      <c r="AG95" s="197"/>
      <c r="AH95" s="179"/>
      <c r="AI95" s="179"/>
      <c r="AJ95" s="179"/>
      <c r="AK95" s="179"/>
      <c r="AL95" s="179"/>
      <c r="AM95" s="179"/>
      <c r="AN95" s="179"/>
      <c r="AO95" s="179"/>
      <c r="AP95" s="179"/>
      <c r="AQ95" s="179"/>
      <c r="AR95" s="179"/>
      <c r="AS95" s="179"/>
      <c r="AT95" s="179"/>
      <c r="AU95" s="179"/>
      <c r="AV95" s="179"/>
      <c r="AW95" s="179"/>
      <c r="AX95" s="179"/>
      <c r="AY95" s="179"/>
      <c r="AZ95" s="194"/>
      <c r="BA95" s="39"/>
    </row>
    <row r="96" spans="1:53" ht="36">
      <c r="A96" s="182"/>
      <c r="B96" s="185"/>
      <c r="C96" s="188"/>
      <c r="D96" s="159"/>
      <c r="E96" s="159"/>
      <c r="F96" s="159"/>
      <c r="G96" s="159"/>
      <c r="H96" s="159"/>
      <c r="I96" s="159"/>
      <c r="J96" s="159"/>
      <c r="K96" s="159"/>
      <c r="L96" s="159"/>
      <c r="M96" s="159"/>
      <c r="N96" s="159"/>
      <c r="O96" s="159"/>
      <c r="P96" s="159"/>
      <c r="Q96" s="159"/>
      <c r="R96" s="159"/>
      <c r="S96" s="159"/>
      <c r="T96" s="159"/>
      <c r="U96" s="159"/>
      <c r="V96" s="159"/>
      <c r="W96" s="159"/>
      <c r="X96" s="159"/>
      <c r="Y96" s="159"/>
      <c r="Z96" s="159"/>
      <c r="AA96" s="159"/>
      <c r="AB96" s="159"/>
      <c r="AC96" s="96" t="s">
        <v>424</v>
      </c>
      <c r="AD96" s="78" t="s">
        <v>364</v>
      </c>
      <c r="AE96" s="78" t="s">
        <v>340</v>
      </c>
      <c r="AF96" s="159"/>
      <c r="AG96" s="197"/>
      <c r="AH96" s="179"/>
      <c r="AI96" s="179"/>
      <c r="AJ96" s="179"/>
      <c r="AK96" s="179"/>
      <c r="AL96" s="179"/>
      <c r="AM96" s="179"/>
      <c r="AN96" s="179"/>
      <c r="AO96" s="179"/>
      <c r="AP96" s="179"/>
      <c r="AQ96" s="179"/>
      <c r="AR96" s="179"/>
      <c r="AS96" s="179"/>
      <c r="AT96" s="179"/>
      <c r="AU96" s="179"/>
      <c r="AV96" s="179"/>
      <c r="AW96" s="179"/>
      <c r="AX96" s="179"/>
      <c r="AY96" s="179"/>
      <c r="AZ96" s="194"/>
      <c r="BA96" s="39"/>
    </row>
    <row r="97" spans="1:53" ht="132">
      <c r="A97" s="182"/>
      <c r="B97" s="185"/>
      <c r="C97" s="188"/>
      <c r="D97" s="159"/>
      <c r="E97" s="159"/>
      <c r="F97" s="159"/>
      <c r="G97" s="159"/>
      <c r="H97" s="159"/>
      <c r="I97" s="159"/>
      <c r="J97" s="159"/>
      <c r="K97" s="159"/>
      <c r="L97" s="159"/>
      <c r="M97" s="159"/>
      <c r="N97" s="159"/>
      <c r="O97" s="159"/>
      <c r="P97" s="159"/>
      <c r="Q97" s="159"/>
      <c r="R97" s="159"/>
      <c r="S97" s="159"/>
      <c r="T97" s="159"/>
      <c r="U97" s="159"/>
      <c r="V97" s="159"/>
      <c r="W97" s="159"/>
      <c r="X97" s="159"/>
      <c r="Y97" s="159"/>
      <c r="Z97" s="159"/>
      <c r="AA97" s="159"/>
      <c r="AB97" s="159"/>
      <c r="AC97" s="96" t="s">
        <v>333</v>
      </c>
      <c r="AD97" s="78" t="s">
        <v>329</v>
      </c>
      <c r="AE97" s="78" t="s">
        <v>334</v>
      </c>
      <c r="AF97" s="159"/>
      <c r="AG97" s="197"/>
      <c r="AH97" s="179"/>
      <c r="AI97" s="179"/>
      <c r="AJ97" s="179"/>
      <c r="AK97" s="179"/>
      <c r="AL97" s="179"/>
      <c r="AM97" s="179"/>
      <c r="AN97" s="179"/>
      <c r="AO97" s="179"/>
      <c r="AP97" s="179"/>
      <c r="AQ97" s="179"/>
      <c r="AR97" s="179"/>
      <c r="AS97" s="179"/>
      <c r="AT97" s="179"/>
      <c r="AU97" s="179"/>
      <c r="AV97" s="179"/>
      <c r="AW97" s="179"/>
      <c r="AX97" s="179"/>
      <c r="AY97" s="179"/>
      <c r="AZ97" s="194"/>
      <c r="BA97" s="39"/>
    </row>
    <row r="98" spans="1:53" ht="48">
      <c r="A98" s="183"/>
      <c r="B98" s="186"/>
      <c r="C98" s="189"/>
      <c r="D98" s="160"/>
      <c r="E98" s="160"/>
      <c r="F98" s="160"/>
      <c r="G98" s="160"/>
      <c r="H98" s="160"/>
      <c r="I98" s="160"/>
      <c r="J98" s="160"/>
      <c r="K98" s="160"/>
      <c r="L98" s="160"/>
      <c r="M98" s="160"/>
      <c r="N98" s="160"/>
      <c r="O98" s="160"/>
      <c r="P98" s="160"/>
      <c r="Q98" s="160"/>
      <c r="R98" s="160"/>
      <c r="S98" s="160"/>
      <c r="T98" s="160"/>
      <c r="U98" s="160"/>
      <c r="V98" s="160"/>
      <c r="W98" s="160"/>
      <c r="X98" s="160"/>
      <c r="Y98" s="160"/>
      <c r="Z98" s="160"/>
      <c r="AA98" s="160"/>
      <c r="AB98" s="160"/>
      <c r="AC98" s="96" t="s">
        <v>425</v>
      </c>
      <c r="AD98" s="78" t="s">
        <v>329</v>
      </c>
      <c r="AE98" s="78" t="s">
        <v>426</v>
      </c>
      <c r="AF98" s="160"/>
      <c r="AG98" s="198"/>
      <c r="AH98" s="180"/>
      <c r="AI98" s="180"/>
      <c r="AJ98" s="180"/>
      <c r="AK98" s="180"/>
      <c r="AL98" s="180"/>
      <c r="AM98" s="180"/>
      <c r="AN98" s="180"/>
      <c r="AO98" s="180"/>
      <c r="AP98" s="180"/>
      <c r="AQ98" s="180"/>
      <c r="AR98" s="180"/>
      <c r="AS98" s="180"/>
      <c r="AT98" s="180"/>
      <c r="AU98" s="180"/>
      <c r="AV98" s="180"/>
      <c r="AW98" s="180"/>
      <c r="AX98" s="180"/>
      <c r="AY98" s="180"/>
      <c r="AZ98" s="195"/>
      <c r="BA98" s="39"/>
    </row>
    <row r="99" spans="1:53" ht="84">
      <c r="A99" s="181" t="s">
        <v>185</v>
      </c>
      <c r="B99" s="184" t="s">
        <v>186</v>
      </c>
      <c r="C99" s="187" t="s">
        <v>81</v>
      </c>
      <c r="D99" s="158" t="s">
        <v>170</v>
      </c>
      <c r="E99" s="158" t="s">
        <v>83</v>
      </c>
      <c r="F99" s="158"/>
      <c r="G99" s="158"/>
      <c r="H99" s="158"/>
      <c r="I99" s="158"/>
      <c r="J99" s="158"/>
      <c r="K99" s="158"/>
      <c r="L99" s="158"/>
      <c r="M99" s="158"/>
      <c r="N99" s="158"/>
      <c r="O99" s="158"/>
      <c r="P99" s="158"/>
      <c r="Q99" s="158"/>
      <c r="R99" s="158"/>
      <c r="S99" s="158"/>
      <c r="T99" s="158"/>
      <c r="U99" s="158"/>
      <c r="V99" s="158"/>
      <c r="W99" s="158"/>
      <c r="X99" s="158"/>
      <c r="Y99" s="158"/>
      <c r="Z99" s="158"/>
      <c r="AA99" s="158"/>
      <c r="AB99" s="158"/>
      <c r="AC99" s="96" t="s">
        <v>378</v>
      </c>
      <c r="AD99" s="78" t="s">
        <v>329</v>
      </c>
      <c r="AE99" s="78" t="s">
        <v>330</v>
      </c>
      <c r="AF99" s="158" t="s">
        <v>47</v>
      </c>
      <c r="AG99" s="196" t="s">
        <v>187</v>
      </c>
      <c r="AH99" s="178">
        <v>71786.899999999994</v>
      </c>
      <c r="AI99" s="178">
        <v>69995.600000000006</v>
      </c>
      <c r="AJ99" s="178">
        <v>73762.7</v>
      </c>
      <c r="AK99" s="178">
        <v>74762.7</v>
      </c>
      <c r="AL99" s="178">
        <v>74762.7</v>
      </c>
      <c r="AM99" s="178">
        <v>74762.7</v>
      </c>
      <c r="AN99" s="178">
        <v>69939.199999999997</v>
      </c>
      <c r="AO99" s="178">
        <v>68148</v>
      </c>
      <c r="AP99" s="178">
        <v>72795.7</v>
      </c>
      <c r="AQ99" s="178">
        <v>73795.7</v>
      </c>
      <c r="AR99" s="178">
        <v>73795.7</v>
      </c>
      <c r="AS99" s="178">
        <v>73795.7</v>
      </c>
      <c r="AT99" s="178">
        <v>129581.8</v>
      </c>
      <c r="AU99" s="178">
        <v>15348.6</v>
      </c>
      <c r="AV99" s="178">
        <v>74762.7</v>
      </c>
      <c r="AW99" s="178">
        <v>129386.8</v>
      </c>
      <c r="AX99" s="178">
        <v>14381.6</v>
      </c>
      <c r="AY99" s="178">
        <v>73795.7</v>
      </c>
      <c r="AZ99" s="193" t="s">
        <v>90</v>
      </c>
      <c r="BA99" s="39"/>
    </row>
    <row r="100" spans="1:53" ht="84">
      <c r="A100" s="182"/>
      <c r="B100" s="185"/>
      <c r="C100" s="188"/>
      <c r="D100" s="159"/>
      <c r="E100" s="159"/>
      <c r="F100" s="159"/>
      <c r="G100" s="159"/>
      <c r="H100" s="159"/>
      <c r="I100" s="159"/>
      <c r="J100" s="159"/>
      <c r="K100" s="159"/>
      <c r="L100" s="159"/>
      <c r="M100" s="159"/>
      <c r="N100" s="159"/>
      <c r="O100" s="159"/>
      <c r="P100" s="159"/>
      <c r="Q100" s="159"/>
      <c r="R100" s="159"/>
      <c r="S100" s="159"/>
      <c r="T100" s="159"/>
      <c r="U100" s="159"/>
      <c r="V100" s="159"/>
      <c r="W100" s="159"/>
      <c r="X100" s="159"/>
      <c r="Y100" s="159"/>
      <c r="Z100" s="159"/>
      <c r="AA100" s="159"/>
      <c r="AB100" s="159"/>
      <c r="AC100" s="96" t="s">
        <v>392</v>
      </c>
      <c r="AD100" s="78" t="s">
        <v>329</v>
      </c>
      <c r="AE100" s="78" t="s">
        <v>393</v>
      </c>
      <c r="AF100" s="159"/>
      <c r="AG100" s="197"/>
      <c r="AH100" s="179"/>
      <c r="AI100" s="179"/>
      <c r="AJ100" s="179"/>
      <c r="AK100" s="179"/>
      <c r="AL100" s="179"/>
      <c r="AM100" s="179"/>
      <c r="AN100" s="179"/>
      <c r="AO100" s="179"/>
      <c r="AP100" s="179"/>
      <c r="AQ100" s="179"/>
      <c r="AR100" s="179"/>
      <c r="AS100" s="179"/>
      <c r="AT100" s="179"/>
      <c r="AU100" s="179"/>
      <c r="AV100" s="179"/>
      <c r="AW100" s="179"/>
      <c r="AX100" s="179"/>
      <c r="AY100" s="179"/>
      <c r="AZ100" s="194"/>
      <c r="BA100" s="39"/>
    </row>
    <row r="101" spans="1:53" ht="84">
      <c r="A101" s="182"/>
      <c r="B101" s="185"/>
      <c r="C101" s="188"/>
      <c r="D101" s="159"/>
      <c r="E101" s="159"/>
      <c r="F101" s="159"/>
      <c r="G101" s="159"/>
      <c r="H101" s="159"/>
      <c r="I101" s="159"/>
      <c r="J101" s="159"/>
      <c r="K101" s="159"/>
      <c r="L101" s="159"/>
      <c r="M101" s="159"/>
      <c r="N101" s="159"/>
      <c r="O101" s="159"/>
      <c r="P101" s="159"/>
      <c r="Q101" s="159"/>
      <c r="R101" s="159"/>
      <c r="S101" s="159"/>
      <c r="T101" s="159"/>
      <c r="U101" s="159"/>
      <c r="V101" s="159"/>
      <c r="W101" s="159"/>
      <c r="X101" s="159"/>
      <c r="Y101" s="159"/>
      <c r="Z101" s="159"/>
      <c r="AA101" s="159"/>
      <c r="AB101" s="159"/>
      <c r="AC101" s="96" t="s">
        <v>427</v>
      </c>
      <c r="AD101" s="78" t="s">
        <v>329</v>
      </c>
      <c r="AE101" s="78" t="s">
        <v>428</v>
      </c>
      <c r="AF101" s="159"/>
      <c r="AG101" s="197"/>
      <c r="AH101" s="179"/>
      <c r="AI101" s="179"/>
      <c r="AJ101" s="179"/>
      <c r="AK101" s="179"/>
      <c r="AL101" s="179"/>
      <c r="AM101" s="179"/>
      <c r="AN101" s="179"/>
      <c r="AO101" s="179"/>
      <c r="AP101" s="179"/>
      <c r="AQ101" s="179"/>
      <c r="AR101" s="179"/>
      <c r="AS101" s="179"/>
      <c r="AT101" s="179"/>
      <c r="AU101" s="179"/>
      <c r="AV101" s="179"/>
      <c r="AW101" s="179"/>
      <c r="AX101" s="179"/>
      <c r="AY101" s="179"/>
      <c r="AZ101" s="194"/>
      <c r="BA101" s="39"/>
    </row>
    <row r="102" spans="1:53" ht="96">
      <c r="A102" s="182"/>
      <c r="B102" s="185"/>
      <c r="C102" s="188"/>
      <c r="D102" s="159"/>
      <c r="E102" s="159"/>
      <c r="F102" s="159"/>
      <c r="G102" s="159"/>
      <c r="H102" s="159"/>
      <c r="I102" s="159"/>
      <c r="J102" s="159"/>
      <c r="K102" s="159"/>
      <c r="L102" s="159"/>
      <c r="M102" s="159"/>
      <c r="N102" s="159"/>
      <c r="O102" s="159"/>
      <c r="P102" s="159"/>
      <c r="Q102" s="159"/>
      <c r="R102" s="159"/>
      <c r="S102" s="159"/>
      <c r="T102" s="159"/>
      <c r="U102" s="159"/>
      <c r="V102" s="159"/>
      <c r="W102" s="159"/>
      <c r="X102" s="159"/>
      <c r="Y102" s="159"/>
      <c r="Z102" s="159"/>
      <c r="AA102" s="159"/>
      <c r="AB102" s="159"/>
      <c r="AC102" s="96" t="s">
        <v>376</v>
      </c>
      <c r="AD102" s="78" t="s">
        <v>329</v>
      </c>
      <c r="AE102" s="78" t="s">
        <v>377</v>
      </c>
      <c r="AF102" s="159"/>
      <c r="AG102" s="197"/>
      <c r="AH102" s="179"/>
      <c r="AI102" s="179"/>
      <c r="AJ102" s="179"/>
      <c r="AK102" s="179"/>
      <c r="AL102" s="179"/>
      <c r="AM102" s="179"/>
      <c r="AN102" s="179"/>
      <c r="AO102" s="179"/>
      <c r="AP102" s="179"/>
      <c r="AQ102" s="179"/>
      <c r="AR102" s="179"/>
      <c r="AS102" s="179"/>
      <c r="AT102" s="179"/>
      <c r="AU102" s="179"/>
      <c r="AV102" s="179"/>
      <c r="AW102" s="179"/>
      <c r="AX102" s="179"/>
      <c r="AY102" s="179"/>
      <c r="AZ102" s="194"/>
      <c r="BA102" s="39"/>
    </row>
    <row r="103" spans="1:53" ht="84">
      <c r="A103" s="182"/>
      <c r="B103" s="185"/>
      <c r="C103" s="188"/>
      <c r="D103" s="159"/>
      <c r="E103" s="159"/>
      <c r="F103" s="159"/>
      <c r="G103" s="159"/>
      <c r="H103" s="159"/>
      <c r="I103" s="159"/>
      <c r="J103" s="159"/>
      <c r="K103" s="159"/>
      <c r="L103" s="159"/>
      <c r="M103" s="159"/>
      <c r="N103" s="159"/>
      <c r="O103" s="159"/>
      <c r="P103" s="159"/>
      <c r="Q103" s="159"/>
      <c r="R103" s="159"/>
      <c r="S103" s="159"/>
      <c r="T103" s="159"/>
      <c r="U103" s="159"/>
      <c r="V103" s="159"/>
      <c r="W103" s="159"/>
      <c r="X103" s="159"/>
      <c r="Y103" s="159"/>
      <c r="Z103" s="159"/>
      <c r="AA103" s="159"/>
      <c r="AB103" s="159"/>
      <c r="AC103" s="96" t="s">
        <v>383</v>
      </c>
      <c r="AD103" s="78" t="s">
        <v>329</v>
      </c>
      <c r="AE103" s="78" t="s">
        <v>384</v>
      </c>
      <c r="AF103" s="159"/>
      <c r="AG103" s="197"/>
      <c r="AH103" s="179"/>
      <c r="AI103" s="179"/>
      <c r="AJ103" s="179"/>
      <c r="AK103" s="179"/>
      <c r="AL103" s="179"/>
      <c r="AM103" s="179"/>
      <c r="AN103" s="179"/>
      <c r="AO103" s="179"/>
      <c r="AP103" s="179"/>
      <c r="AQ103" s="179"/>
      <c r="AR103" s="179"/>
      <c r="AS103" s="179"/>
      <c r="AT103" s="179"/>
      <c r="AU103" s="179"/>
      <c r="AV103" s="179"/>
      <c r="AW103" s="179"/>
      <c r="AX103" s="179"/>
      <c r="AY103" s="179"/>
      <c r="AZ103" s="194"/>
      <c r="BA103" s="39"/>
    </row>
    <row r="104" spans="1:53" ht="168">
      <c r="A104" s="183"/>
      <c r="B104" s="186"/>
      <c r="C104" s="189"/>
      <c r="D104" s="160"/>
      <c r="E104" s="160"/>
      <c r="F104" s="160"/>
      <c r="G104" s="160"/>
      <c r="H104" s="160"/>
      <c r="I104" s="160"/>
      <c r="J104" s="160"/>
      <c r="K104" s="160"/>
      <c r="L104" s="160"/>
      <c r="M104" s="160"/>
      <c r="N104" s="160"/>
      <c r="O104" s="160"/>
      <c r="P104" s="160"/>
      <c r="Q104" s="160"/>
      <c r="R104" s="160"/>
      <c r="S104" s="160"/>
      <c r="T104" s="160"/>
      <c r="U104" s="160"/>
      <c r="V104" s="160"/>
      <c r="W104" s="160"/>
      <c r="X104" s="160"/>
      <c r="Y104" s="160"/>
      <c r="Z104" s="160"/>
      <c r="AA104" s="160"/>
      <c r="AB104" s="160"/>
      <c r="AC104" s="96" t="s">
        <v>379</v>
      </c>
      <c r="AD104" s="78" t="s">
        <v>329</v>
      </c>
      <c r="AE104" s="78" t="s">
        <v>357</v>
      </c>
      <c r="AF104" s="160"/>
      <c r="AG104" s="198"/>
      <c r="AH104" s="180"/>
      <c r="AI104" s="180"/>
      <c r="AJ104" s="180"/>
      <c r="AK104" s="180"/>
      <c r="AL104" s="180"/>
      <c r="AM104" s="180"/>
      <c r="AN104" s="180"/>
      <c r="AO104" s="180"/>
      <c r="AP104" s="180"/>
      <c r="AQ104" s="180"/>
      <c r="AR104" s="180"/>
      <c r="AS104" s="180"/>
      <c r="AT104" s="180"/>
      <c r="AU104" s="180"/>
      <c r="AV104" s="180"/>
      <c r="AW104" s="180"/>
      <c r="AX104" s="180"/>
      <c r="AY104" s="180"/>
      <c r="AZ104" s="195"/>
      <c r="BA104" s="39"/>
    </row>
    <row r="105" spans="1:53" ht="102">
      <c r="A105" s="53" t="s">
        <v>188</v>
      </c>
      <c r="B105" s="54" t="s">
        <v>189</v>
      </c>
      <c r="C105" s="55" t="s">
        <v>81</v>
      </c>
      <c r="D105" s="56" t="s">
        <v>170</v>
      </c>
      <c r="E105" s="56" t="s">
        <v>83</v>
      </c>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92" t="s">
        <v>378</v>
      </c>
      <c r="AD105" s="56" t="s">
        <v>329</v>
      </c>
      <c r="AE105" s="56" t="s">
        <v>330</v>
      </c>
      <c r="AF105" s="56" t="s">
        <v>47</v>
      </c>
      <c r="AG105" s="57" t="s">
        <v>190</v>
      </c>
      <c r="AH105" s="58">
        <v>600</v>
      </c>
      <c r="AI105" s="58">
        <v>600</v>
      </c>
      <c r="AJ105" s="58" t="s">
        <v>89</v>
      </c>
      <c r="AK105" s="58" t="s">
        <v>89</v>
      </c>
      <c r="AL105" s="58" t="s">
        <v>89</v>
      </c>
      <c r="AM105" s="58" t="s">
        <v>89</v>
      </c>
      <c r="AN105" s="58">
        <v>600</v>
      </c>
      <c r="AO105" s="58">
        <v>600</v>
      </c>
      <c r="AP105" s="58" t="s">
        <v>89</v>
      </c>
      <c r="AQ105" s="58" t="s">
        <v>89</v>
      </c>
      <c r="AR105" s="58" t="s">
        <v>89</v>
      </c>
      <c r="AS105" s="58" t="s">
        <v>89</v>
      </c>
      <c r="AT105" s="58">
        <v>600</v>
      </c>
      <c r="AU105" s="58" t="s">
        <v>89</v>
      </c>
      <c r="AV105" s="58" t="s">
        <v>89</v>
      </c>
      <c r="AW105" s="58">
        <v>600</v>
      </c>
      <c r="AX105" s="58" t="s">
        <v>89</v>
      </c>
      <c r="AY105" s="58" t="s">
        <v>89</v>
      </c>
      <c r="AZ105" s="59" t="s">
        <v>90</v>
      </c>
      <c r="BA105" s="39"/>
    </row>
    <row r="106" spans="1:53" ht="112.5">
      <c r="A106" s="53" t="s">
        <v>191</v>
      </c>
      <c r="B106" s="54" t="s">
        <v>192</v>
      </c>
      <c r="C106" s="55" t="s">
        <v>81</v>
      </c>
      <c r="D106" s="56" t="s">
        <v>170</v>
      </c>
      <c r="E106" s="56" t="s">
        <v>83</v>
      </c>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92" t="s">
        <v>429</v>
      </c>
      <c r="AD106" s="56" t="s">
        <v>329</v>
      </c>
      <c r="AE106" s="56" t="s">
        <v>430</v>
      </c>
      <c r="AF106" s="56" t="s">
        <v>93</v>
      </c>
      <c r="AG106" s="57" t="s">
        <v>94</v>
      </c>
      <c r="AH106" s="58">
        <v>14559</v>
      </c>
      <c r="AI106" s="58">
        <v>14369.7</v>
      </c>
      <c r="AJ106" s="58">
        <v>44850.3</v>
      </c>
      <c r="AK106" s="58">
        <v>45571.8</v>
      </c>
      <c r="AL106" s="58">
        <v>45571.8</v>
      </c>
      <c r="AM106" s="58">
        <v>45571.8</v>
      </c>
      <c r="AN106" s="58">
        <v>2349.5</v>
      </c>
      <c r="AO106" s="58">
        <v>2160.3000000000002</v>
      </c>
      <c r="AP106" s="58">
        <v>4311.8</v>
      </c>
      <c r="AQ106" s="58">
        <v>4311.8</v>
      </c>
      <c r="AR106" s="58">
        <v>4311.8</v>
      </c>
      <c r="AS106" s="58">
        <v>4311.8</v>
      </c>
      <c r="AT106" s="58">
        <v>3499</v>
      </c>
      <c r="AU106" s="58">
        <v>48071.8</v>
      </c>
      <c r="AV106" s="58">
        <v>45571.8</v>
      </c>
      <c r="AW106" s="58">
        <v>3499</v>
      </c>
      <c r="AX106" s="58">
        <v>6811.8</v>
      </c>
      <c r="AY106" s="58">
        <v>4311.8</v>
      </c>
      <c r="AZ106" s="59" t="s">
        <v>103</v>
      </c>
      <c r="BA106" s="39"/>
    </row>
    <row r="107" spans="1:53" ht="72">
      <c r="A107" s="181" t="s">
        <v>193</v>
      </c>
      <c r="B107" s="184" t="s">
        <v>194</v>
      </c>
      <c r="C107" s="187" t="s">
        <v>81</v>
      </c>
      <c r="D107" s="158" t="s">
        <v>170</v>
      </c>
      <c r="E107" s="158" t="s">
        <v>83</v>
      </c>
      <c r="F107" s="158"/>
      <c r="G107" s="158"/>
      <c r="H107" s="158"/>
      <c r="I107" s="158"/>
      <c r="J107" s="158"/>
      <c r="K107" s="158"/>
      <c r="L107" s="158"/>
      <c r="M107" s="158"/>
      <c r="N107" s="158"/>
      <c r="O107" s="158"/>
      <c r="P107" s="158"/>
      <c r="Q107" s="158"/>
      <c r="R107" s="158"/>
      <c r="S107" s="158"/>
      <c r="T107" s="158"/>
      <c r="U107" s="158"/>
      <c r="V107" s="158"/>
      <c r="W107" s="158"/>
      <c r="X107" s="158"/>
      <c r="Y107" s="158"/>
      <c r="Z107" s="158"/>
      <c r="AA107" s="158"/>
      <c r="AB107" s="158"/>
      <c r="AC107" s="96" t="s">
        <v>431</v>
      </c>
      <c r="AD107" s="78" t="s">
        <v>329</v>
      </c>
      <c r="AE107" s="78" t="s">
        <v>432</v>
      </c>
      <c r="AF107" s="158" t="s">
        <v>93</v>
      </c>
      <c r="AG107" s="196" t="s">
        <v>94</v>
      </c>
      <c r="AH107" s="178">
        <v>59417.2</v>
      </c>
      <c r="AI107" s="178">
        <v>57525.3</v>
      </c>
      <c r="AJ107" s="178">
        <v>28921.7</v>
      </c>
      <c r="AK107" s="178">
        <v>15490</v>
      </c>
      <c r="AL107" s="178">
        <v>15490</v>
      </c>
      <c r="AM107" s="178">
        <v>15490</v>
      </c>
      <c r="AN107" s="178">
        <v>820</v>
      </c>
      <c r="AO107" s="178">
        <v>788.6</v>
      </c>
      <c r="AP107" s="178">
        <v>3300</v>
      </c>
      <c r="AQ107" s="178">
        <v>1400</v>
      </c>
      <c r="AR107" s="178">
        <v>1400</v>
      </c>
      <c r="AS107" s="178">
        <v>1400</v>
      </c>
      <c r="AT107" s="178" t="s">
        <v>89</v>
      </c>
      <c r="AU107" s="178">
        <v>15490</v>
      </c>
      <c r="AV107" s="178">
        <v>15490</v>
      </c>
      <c r="AW107" s="178" t="s">
        <v>89</v>
      </c>
      <c r="AX107" s="178">
        <v>1400</v>
      </c>
      <c r="AY107" s="178">
        <v>1400</v>
      </c>
      <c r="AZ107" s="193" t="s">
        <v>103</v>
      </c>
      <c r="BA107" s="39"/>
    </row>
    <row r="108" spans="1:53" ht="67.5">
      <c r="A108" s="183"/>
      <c r="B108" s="186"/>
      <c r="C108" s="189"/>
      <c r="D108" s="160"/>
      <c r="E108" s="160"/>
      <c r="F108" s="160"/>
      <c r="G108" s="160"/>
      <c r="H108" s="160"/>
      <c r="I108" s="160"/>
      <c r="J108" s="160"/>
      <c r="K108" s="160"/>
      <c r="L108" s="160"/>
      <c r="M108" s="160"/>
      <c r="N108" s="160"/>
      <c r="O108" s="160"/>
      <c r="P108" s="160"/>
      <c r="Q108" s="160"/>
      <c r="R108" s="160"/>
      <c r="S108" s="160"/>
      <c r="T108" s="160"/>
      <c r="U108" s="160"/>
      <c r="V108" s="160"/>
      <c r="W108" s="160"/>
      <c r="X108" s="160"/>
      <c r="Y108" s="160"/>
      <c r="Z108" s="160"/>
      <c r="AA108" s="160"/>
      <c r="AB108" s="160"/>
      <c r="AC108" s="92" t="s">
        <v>433</v>
      </c>
      <c r="AD108" s="56" t="s">
        <v>329</v>
      </c>
      <c r="AE108" s="56" t="s">
        <v>434</v>
      </c>
      <c r="AF108" s="160"/>
      <c r="AG108" s="198"/>
      <c r="AH108" s="180"/>
      <c r="AI108" s="180"/>
      <c r="AJ108" s="180"/>
      <c r="AK108" s="180"/>
      <c r="AL108" s="180"/>
      <c r="AM108" s="180"/>
      <c r="AN108" s="180"/>
      <c r="AO108" s="180"/>
      <c r="AP108" s="180"/>
      <c r="AQ108" s="180"/>
      <c r="AR108" s="180"/>
      <c r="AS108" s="180"/>
      <c r="AT108" s="180"/>
      <c r="AU108" s="180"/>
      <c r="AV108" s="180"/>
      <c r="AW108" s="180"/>
      <c r="AX108" s="180"/>
      <c r="AY108" s="180"/>
      <c r="AZ108" s="195"/>
      <c r="BA108" s="39"/>
    </row>
    <row r="109" spans="1:53" ht="102">
      <c r="A109" s="53" t="s">
        <v>195</v>
      </c>
      <c r="B109" s="54" t="s">
        <v>196</v>
      </c>
      <c r="C109" s="55" t="s">
        <v>81</v>
      </c>
      <c r="D109" s="56" t="s">
        <v>170</v>
      </c>
      <c r="E109" s="56" t="s">
        <v>83</v>
      </c>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92" t="s">
        <v>435</v>
      </c>
      <c r="AD109" s="56" t="s">
        <v>329</v>
      </c>
      <c r="AE109" s="56" t="s">
        <v>436</v>
      </c>
      <c r="AF109" s="56" t="s">
        <v>47</v>
      </c>
      <c r="AG109" s="57" t="s">
        <v>197</v>
      </c>
      <c r="AH109" s="58">
        <v>8569.4</v>
      </c>
      <c r="AI109" s="58">
        <v>7620.2</v>
      </c>
      <c r="AJ109" s="58">
        <v>8982.2000000000007</v>
      </c>
      <c r="AK109" s="58">
        <v>8363</v>
      </c>
      <c r="AL109" s="58">
        <v>8363</v>
      </c>
      <c r="AM109" s="58">
        <v>8363</v>
      </c>
      <c r="AN109" s="58">
        <v>8569.4</v>
      </c>
      <c r="AO109" s="58">
        <v>7620.2</v>
      </c>
      <c r="AP109" s="58">
        <v>8982.2000000000007</v>
      </c>
      <c r="AQ109" s="58">
        <v>8363</v>
      </c>
      <c r="AR109" s="58">
        <v>8363</v>
      </c>
      <c r="AS109" s="58">
        <v>8363</v>
      </c>
      <c r="AT109" s="58">
        <v>10081.299999999999</v>
      </c>
      <c r="AU109" s="58">
        <v>7963</v>
      </c>
      <c r="AV109" s="58">
        <v>8363</v>
      </c>
      <c r="AW109" s="58">
        <v>10081.299999999999</v>
      </c>
      <c r="AX109" s="58">
        <v>7963</v>
      </c>
      <c r="AY109" s="58">
        <v>8363</v>
      </c>
      <c r="AZ109" s="59" t="s">
        <v>85</v>
      </c>
      <c r="BA109" s="39"/>
    </row>
    <row r="110" spans="1:53" ht="108">
      <c r="A110" s="53" t="s">
        <v>198</v>
      </c>
      <c r="B110" s="54" t="s">
        <v>199</v>
      </c>
      <c r="C110" s="55" t="s">
        <v>81</v>
      </c>
      <c r="D110" s="56" t="s">
        <v>170</v>
      </c>
      <c r="E110" s="56" t="s">
        <v>83</v>
      </c>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96" t="s">
        <v>437</v>
      </c>
      <c r="AD110" s="78" t="s">
        <v>329</v>
      </c>
      <c r="AE110" s="78" t="s">
        <v>438</v>
      </c>
      <c r="AF110" s="56" t="s">
        <v>47</v>
      </c>
      <c r="AG110" s="57" t="s">
        <v>200</v>
      </c>
      <c r="AH110" s="58">
        <v>2200</v>
      </c>
      <c r="AI110" s="58">
        <v>2200</v>
      </c>
      <c r="AJ110" s="58">
        <v>2200</v>
      </c>
      <c r="AK110" s="58">
        <v>2200</v>
      </c>
      <c r="AL110" s="58">
        <v>2200</v>
      </c>
      <c r="AM110" s="58">
        <v>2200</v>
      </c>
      <c r="AN110" s="58">
        <v>2200</v>
      </c>
      <c r="AO110" s="58">
        <v>2200</v>
      </c>
      <c r="AP110" s="58">
        <v>2200</v>
      </c>
      <c r="AQ110" s="58">
        <v>2200</v>
      </c>
      <c r="AR110" s="58">
        <v>2200</v>
      </c>
      <c r="AS110" s="58">
        <v>2200</v>
      </c>
      <c r="AT110" s="58">
        <v>5430</v>
      </c>
      <c r="AU110" s="58">
        <v>2200</v>
      </c>
      <c r="AV110" s="58">
        <v>2200</v>
      </c>
      <c r="AW110" s="58">
        <v>5430</v>
      </c>
      <c r="AX110" s="58">
        <v>2200</v>
      </c>
      <c r="AY110" s="58">
        <v>2200</v>
      </c>
      <c r="AZ110" s="59" t="s">
        <v>90</v>
      </c>
      <c r="BA110" s="39"/>
    </row>
    <row r="111" spans="1:53" ht="140.25">
      <c r="A111" s="60"/>
      <c r="B111" s="61"/>
      <c r="C111" s="62" t="s">
        <v>201</v>
      </c>
      <c r="D111" s="63" t="s">
        <v>202</v>
      </c>
      <c r="E111" s="63" t="s">
        <v>203</v>
      </c>
      <c r="F111" s="63"/>
      <c r="G111" s="63"/>
      <c r="H111" s="63"/>
      <c r="I111" s="63"/>
      <c r="J111" s="63"/>
      <c r="K111" s="63"/>
      <c r="L111" s="63"/>
      <c r="M111" s="63"/>
      <c r="N111" s="63"/>
      <c r="O111" s="63"/>
      <c r="P111" s="63"/>
      <c r="Q111" s="63"/>
      <c r="R111" s="63"/>
      <c r="S111" s="63"/>
      <c r="T111" s="63"/>
      <c r="U111" s="63"/>
      <c r="V111" s="63"/>
      <c r="W111" s="63"/>
      <c r="X111" s="63"/>
      <c r="Y111" s="63"/>
      <c r="Z111" s="63"/>
      <c r="AA111" s="63"/>
      <c r="AB111" s="63"/>
      <c r="AC111" s="98" t="s">
        <v>439</v>
      </c>
      <c r="AD111" s="63" t="s">
        <v>329</v>
      </c>
      <c r="AE111" s="63" t="s">
        <v>440</v>
      </c>
      <c r="AF111" s="64"/>
      <c r="AG111" s="63"/>
      <c r="AH111" s="65" t="s">
        <v>89</v>
      </c>
      <c r="AI111" s="65" t="s">
        <v>89</v>
      </c>
      <c r="AJ111" s="65" t="s">
        <v>89</v>
      </c>
      <c r="AK111" s="65" t="s">
        <v>89</v>
      </c>
      <c r="AL111" s="65" t="s">
        <v>89</v>
      </c>
      <c r="AM111" s="65" t="s">
        <v>89</v>
      </c>
      <c r="AN111" s="65" t="s">
        <v>89</v>
      </c>
      <c r="AO111" s="65" t="s">
        <v>89</v>
      </c>
      <c r="AP111" s="65" t="s">
        <v>89</v>
      </c>
      <c r="AQ111" s="65" t="s">
        <v>89</v>
      </c>
      <c r="AR111" s="65" t="s">
        <v>89</v>
      </c>
      <c r="AS111" s="65" t="s">
        <v>89</v>
      </c>
      <c r="AT111" s="65" t="s">
        <v>89</v>
      </c>
      <c r="AU111" s="65" t="s">
        <v>89</v>
      </c>
      <c r="AV111" s="65" t="s">
        <v>89</v>
      </c>
      <c r="AW111" s="65" t="s">
        <v>89</v>
      </c>
      <c r="AX111" s="65" t="s">
        <v>89</v>
      </c>
      <c r="AY111" s="65" t="s">
        <v>89</v>
      </c>
      <c r="AZ111" s="65"/>
      <c r="BA111" s="39"/>
    </row>
    <row r="112" spans="1:53" ht="102">
      <c r="A112" s="53" t="s">
        <v>204</v>
      </c>
      <c r="B112" s="54" t="s">
        <v>205</v>
      </c>
      <c r="C112" s="55" t="s">
        <v>81</v>
      </c>
      <c r="D112" s="56" t="s">
        <v>170</v>
      </c>
      <c r="E112" s="56" t="s">
        <v>83</v>
      </c>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92" t="s">
        <v>416</v>
      </c>
      <c r="AD112" s="56" t="s">
        <v>329</v>
      </c>
      <c r="AE112" s="56" t="s">
        <v>417</v>
      </c>
      <c r="AF112" s="56" t="s">
        <v>47</v>
      </c>
      <c r="AG112" s="57" t="s">
        <v>206</v>
      </c>
      <c r="AH112" s="58">
        <v>1223.5</v>
      </c>
      <c r="AI112" s="58">
        <v>744.3</v>
      </c>
      <c r="AJ112" s="58">
        <v>905</v>
      </c>
      <c r="AK112" s="58">
        <v>905</v>
      </c>
      <c r="AL112" s="58">
        <v>905</v>
      </c>
      <c r="AM112" s="58">
        <v>905</v>
      </c>
      <c r="AN112" s="58">
        <v>1223.5</v>
      </c>
      <c r="AO112" s="58">
        <v>744.3</v>
      </c>
      <c r="AP112" s="58">
        <v>905</v>
      </c>
      <c r="AQ112" s="58">
        <v>905</v>
      </c>
      <c r="AR112" s="58">
        <v>905</v>
      </c>
      <c r="AS112" s="58">
        <v>905</v>
      </c>
      <c r="AT112" s="58">
        <v>1880</v>
      </c>
      <c r="AU112" s="58">
        <v>905</v>
      </c>
      <c r="AV112" s="58">
        <v>905</v>
      </c>
      <c r="AW112" s="58">
        <v>1880</v>
      </c>
      <c r="AX112" s="58">
        <v>905</v>
      </c>
      <c r="AY112" s="58">
        <v>905</v>
      </c>
      <c r="AZ112" s="59" t="s">
        <v>90</v>
      </c>
      <c r="BA112" s="39"/>
    </row>
    <row r="113" spans="1:53" ht="112.5">
      <c r="A113" s="53" t="s">
        <v>207</v>
      </c>
      <c r="B113" s="54" t="s">
        <v>208</v>
      </c>
      <c r="C113" s="55" t="s">
        <v>81</v>
      </c>
      <c r="D113" s="56" t="s">
        <v>170</v>
      </c>
      <c r="E113" s="56" t="s">
        <v>83</v>
      </c>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92" t="s">
        <v>441</v>
      </c>
      <c r="AD113" s="56" t="s">
        <v>329</v>
      </c>
      <c r="AE113" s="56" t="s">
        <v>442</v>
      </c>
      <c r="AF113" s="56" t="s">
        <v>93</v>
      </c>
      <c r="AG113" s="57" t="s">
        <v>209</v>
      </c>
      <c r="AH113" s="58">
        <v>3290</v>
      </c>
      <c r="AI113" s="58">
        <v>3290</v>
      </c>
      <c r="AJ113" s="58">
        <v>3290</v>
      </c>
      <c r="AK113" s="58">
        <v>3290</v>
      </c>
      <c r="AL113" s="58">
        <v>3290</v>
      </c>
      <c r="AM113" s="58">
        <v>3290</v>
      </c>
      <c r="AN113" s="58">
        <v>3290</v>
      </c>
      <c r="AO113" s="58">
        <v>3290</v>
      </c>
      <c r="AP113" s="58">
        <v>3290</v>
      </c>
      <c r="AQ113" s="58">
        <v>3290</v>
      </c>
      <c r="AR113" s="58">
        <v>3290</v>
      </c>
      <c r="AS113" s="58">
        <v>3290</v>
      </c>
      <c r="AT113" s="58">
        <v>3290</v>
      </c>
      <c r="AU113" s="58">
        <v>3290</v>
      </c>
      <c r="AV113" s="58">
        <v>3290</v>
      </c>
      <c r="AW113" s="58">
        <v>3290</v>
      </c>
      <c r="AX113" s="58">
        <v>3290</v>
      </c>
      <c r="AY113" s="58">
        <v>3290</v>
      </c>
      <c r="AZ113" s="59" t="s">
        <v>103</v>
      </c>
      <c r="BA113" s="39"/>
    </row>
    <row r="114" spans="1:53" ht="56.25">
      <c r="A114" s="48" t="s">
        <v>210</v>
      </c>
      <c r="B114" s="49" t="s">
        <v>211</v>
      </c>
      <c r="C114" s="50" t="s">
        <v>74</v>
      </c>
      <c r="D114" s="50" t="s">
        <v>74</v>
      </c>
      <c r="E114" s="50" t="s">
        <v>74</v>
      </c>
      <c r="F114" s="50" t="s">
        <v>74</v>
      </c>
      <c r="G114" s="50" t="s">
        <v>74</v>
      </c>
      <c r="H114" s="50" t="s">
        <v>74</v>
      </c>
      <c r="I114" s="50" t="s">
        <v>74</v>
      </c>
      <c r="J114" s="50" t="s">
        <v>74</v>
      </c>
      <c r="K114" s="50" t="s">
        <v>74</v>
      </c>
      <c r="L114" s="50" t="s">
        <v>74</v>
      </c>
      <c r="M114" s="50" t="s">
        <v>74</v>
      </c>
      <c r="N114" s="50" t="s">
        <v>74</v>
      </c>
      <c r="O114" s="50" t="s">
        <v>74</v>
      </c>
      <c r="P114" s="50" t="s">
        <v>74</v>
      </c>
      <c r="Q114" s="50" t="s">
        <v>74</v>
      </c>
      <c r="R114" s="50" t="s">
        <v>74</v>
      </c>
      <c r="S114" s="50" t="s">
        <v>74</v>
      </c>
      <c r="T114" s="50" t="s">
        <v>74</v>
      </c>
      <c r="U114" s="50" t="s">
        <v>74</v>
      </c>
      <c r="V114" s="50" t="s">
        <v>74</v>
      </c>
      <c r="W114" s="50" t="s">
        <v>74</v>
      </c>
      <c r="X114" s="50" t="s">
        <v>74</v>
      </c>
      <c r="Y114" s="50" t="s">
        <v>74</v>
      </c>
      <c r="Z114" s="50" t="s">
        <v>74</v>
      </c>
      <c r="AA114" s="50" t="s">
        <v>74</v>
      </c>
      <c r="AB114" s="50" t="s">
        <v>74</v>
      </c>
      <c r="AC114" s="50" t="s">
        <v>74</v>
      </c>
      <c r="AD114" s="50" t="s">
        <v>74</v>
      </c>
      <c r="AE114" s="50" t="s">
        <v>74</v>
      </c>
      <c r="AF114" s="50" t="s">
        <v>74</v>
      </c>
      <c r="AG114" s="50" t="s">
        <v>74</v>
      </c>
      <c r="AH114" s="51">
        <v>9347.6</v>
      </c>
      <c r="AI114" s="51">
        <v>9347.6</v>
      </c>
      <c r="AJ114" s="51">
        <v>7976.4</v>
      </c>
      <c r="AK114" s="51">
        <v>7976.4</v>
      </c>
      <c r="AL114" s="51">
        <v>7976.4</v>
      </c>
      <c r="AM114" s="51">
        <v>7976.4</v>
      </c>
      <c r="AN114" s="51">
        <v>9347.6</v>
      </c>
      <c r="AO114" s="51">
        <v>9347.6</v>
      </c>
      <c r="AP114" s="51">
        <v>7976.4</v>
      </c>
      <c r="AQ114" s="51">
        <v>7976.4</v>
      </c>
      <c r="AR114" s="51">
        <v>7976.4</v>
      </c>
      <c r="AS114" s="51">
        <v>7976.4</v>
      </c>
      <c r="AT114" s="51">
        <v>9033.1</v>
      </c>
      <c r="AU114" s="51">
        <v>8111.4</v>
      </c>
      <c r="AV114" s="51">
        <v>7976.4</v>
      </c>
      <c r="AW114" s="51">
        <v>9033.1</v>
      </c>
      <c r="AX114" s="51">
        <v>8111.4</v>
      </c>
      <c r="AY114" s="51">
        <v>7976.4</v>
      </c>
      <c r="AZ114" s="52"/>
      <c r="BA114" s="39"/>
    </row>
    <row r="115" spans="1:53" ht="33.75">
      <c r="A115" s="48" t="s">
        <v>212</v>
      </c>
      <c r="B115" s="49" t="s">
        <v>213</v>
      </c>
      <c r="C115" s="50" t="s">
        <v>74</v>
      </c>
      <c r="D115" s="50" t="s">
        <v>74</v>
      </c>
      <c r="E115" s="50" t="s">
        <v>74</v>
      </c>
      <c r="F115" s="50" t="s">
        <v>74</v>
      </c>
      <c r="G115" s="50" t="s">
        <v>74</v>
      </c>
      <c r="H115" s="50" t="s">
        <v>74</v>
      </c>
      <c r="I115" s="50" t="s">
        <v>74</v>
      </c>
      <c r="J115" s="50" t="s">
        <v>74</v>
      </c>
      <c r="K115" s="50" t="s">
        <v>74</v>
      </c>
      <c r="L115" s="50" t="s">
        <v>74</v>
      </c>
      <c r="M115" s="50" t="s">
        <v>74</v>
      </c>
      <c r="N115" s="50" t="s">
        <v>74</v>
      </c>
      <c r="O115" s="50" t="s">
        <v>74</v>
      </c>
      <c r="P115" s="50" t="s">
        <v>74</v>
      </c>
      <c r="Q115" s="50" t="s">
        <v>74</v>
      </c>
      <c r="R115" s="50" t="s">
        <v>74</v>
      </c>
      <c r="S115" s="50" t="s">
        <v>74</v>
      </c>
      <c r="T115" s="50" t="s">
        <v>74</v>
      </c>
      <c r="U115" s="50" t="s">
        <v>74</v>
      </c>
      <c r="V115" s="50" t="s">
        <v>74</v>
      </c>
      <c r="W115" s="50" t="s">
        <v>74</v>
      </c>
      <c r="X115" s="50" t="s">
        <v>74</v>
      </c>
      <c r="Y115" s="50" t="s">
        <v>74</v>
      </c>
      <c r="Z115" s="50" t="s">
        <v>74</v>
      </c>
      <c r="AA115" s="50" t="s">
        <v>74</v>
      </c>
      <c r="AB115" s="50" t="s">
        <v>74</v>
      </c>
      <c r="AC115" s="50" t="s">
        <v>74</v>
      </c>
      <c r="AD115" s="50" t="s">
        <v>74</v>
      </c>
      <c r="AE115" s="50" t="s">
        <v>74</v>
      </c>
      <c r="AF115" s="50" t="s">
        <v>74</v>
      </c>
      <c r="AG115" s="50" t="s">
        <v>74</v>
      </c>
      <c r="AH115" s="51">
        <v>9347.6</v>
      </c>
      <c r="AI115" s="51">
        <v>9347.6</v>
      </c>
      <c r="AJ115" s="51">
        <v>7976.4</v>
      </c>
      <c r="AK115" s="51">
        <v>7976.4</v>
      </c>
      <c r="AL115" s="51">
        <v>7976.4</v>
      </c>
      <c r="AM115" s="51">
        <v>7976.4</v>
      </c>
      <c r="AN115" s="51">
        <v>9347.6</v>
      </c>
      <c r="AO115" s="51">
        <v>9347.6</v>
      </c>
      <c r="AP115" s="51">
        <v>7976.4</v>
      </c>
      <c r="AQ115" s="51">
        <v>7976.4</v>
      </c>
      <c r="AR115" s="51">
        <v>7976.4</v>
      </c>
      <c r="AS115" s="51">
        <v>7976.4</v>
      </c>
      <c r="AT115" s="51">
        <v>9033.1</v>
      </c>
      <c r="AU115" s="51">
        <v>8111.4</v>
      </c>
      <c r="AV115" s="51">
        <v>7976.4</v>
      </c>
      <c r="AW115" s="51">
        <v>9033.1</v>
      </c>
      <c r="AX115" s="51">
        <v>8111.4</v>
      </c>
      <c r="AY115" s="51">
        <v>7976.4</v>
      </c>
      <c r="AZ115" s="52"/>
      <c r="BA115" s="39"/>
    </row>
    <row r="116" spans="1:53" ht="72">
      <c r="A116" s="181" t="s">
        <v>214</v>
      </c>
      <c r="B116" s="184" t="s">
        <v>215</v>
      </c>
      <c r="C116" s="187" t="s">
        <v>81</v>
      </c>
      <c r="D116" s="158" t="s">
        <v>216</v>
      </c>
      <c r="E116" s="158" t="s">
        <v>83</v>
      </c>
      <c r="F116" s="158"/>
      <c r="G116" s="158"/>
      <c r="H116" s="158"/>
      <c r="I116" s="158"/>
      <c r="J116" s="158"/>
      <c r="K116" s="158"/>
      <c r="L116" s="158"/>
      <c r="M116" s="158"/>
      <c r="N116" s="158"/>
      <c r="O116" s="158"/>
      <c r="P116" s="158"/>
      <c r="Q116" s="158"/>
      <c r="R116" s="158"/>
      <c r="S116" s="158"/>
      <c r="T116" s="158"/>
      <c r="U116" s="158"/>
      <c r="V116" s="158"/>
      <c r="W116" s="158"/>
      <c r="X116" s="158"/>
      <c r="Y116" s="158"/>
      <c r="Z116" s="158"/>
      <c r="AA116" s="158"/>
      <c r="AB116" s="158"/>
      <c r="AC116" s="96" t="s">
        <v>390</v>
      </c>
      <c r="AD116" s="78" t="s">
        <v>329</v>
      </c>
      <c r="AE116" s="78" t="s">
        <v>391</v>
      </c>
      <c r="AF116" s="158" t="s">
        <v>217</v>
      </c>
      <c r="AG116" s="196" t="s">
        <v>133</v>
      </c>
      <c r="AH116" s="178">
        <v>8697.6</v>
      </c>
      <c r="AI116" s="178">
        <v>8697.6</v>
      </c>
      <c r="AJ116" s="178">
        <v>7111.4</v>
      </c>
      <c r="AK116" s="178">
        <v>7111.4</v>
      </c>
      <c r="AL116" s="178">
        <v>7111.4</v>
      </c>
      <c r="AM116" s="178">
        <v>7111.4</v>
      </c>
      <c r="AN116" s="178">
        <v>8697.6</v>
      </c>
      <c r="AO116" s="178">
        <v>8697.6</v>
      </c>
      <c r="AP116" s="178">
        <v>7111.4</v>
      </c>
      <c r="AQ116" s="178">
        <v>7111.4</v>
      </c>
      <c r="AR116" s="178">
        <v>7111.4</v>
      </c>
      <c r="AS116" s="178">
        <v>7111.4</v>
      </c>
      <c r="AT116" s="178">
        <v>8183.1</v>
      </c>
      <c r="AU116" s="178">
        <v>7111.4</v>
      </c>
      <c r="AV116" s="178">
        <v>7111.4</v>
      </c>
      <c r="AW116" s="178">
        <v>8183.1</v>
      </c>
      <c r="AX116" s="178">
        <v>7111.4</v>
      </c>
      <c r="AY116" s="178">
        <v>7111.4</v>
      </c>
      <c r="AZ116" s="193" t="s">
        <v>85</v>
      </c>
      <c r="BA116" s="39"/>
    </row>
    <row r="117" spans="1:53" ht="84">
      <c r="A117" s="182"/>
      <c r="B117" s="185"/>
      <c r="C117" s="188"/>
      <c r="D117" s="159"/>
      <c r="E117" s="159"/>
      <c r="F117" s="159"/>
      <c r="G117" s="159"/>
      <c r="H117" s="159"/>
      <c r="I117" s="159"/>
      <c r="J117" s="159"/>
      <c r="K117" s="159"/>
      <c r="L117" s="159"/>
      <c r="M117" s="159"/>
      <c r="N117" s="159"/>
      <c r="O117" s="159"/>
      <c r="P117" s="159"/>
      <c r="Q117" s="159"/>
      <c r="R117" s="159"/>
      <c r="S117" s="159"/>
      <c r="T117" s="159"/>
      <c r="U117" s="159"/>
      <c r="V117" s="159"/>
      <c r="W117" s="159"/>
      <c r="X117" s="159"/>
      <c r="Y117" s="159"/>
      <c r="Z117" s="159"/>
      <c r="AA117" s="159"/>
      <c r="AB117" s="159"/>
      <c r="AC117" s="96" t="s">
        <v>378</v>
      </c>
      <c r="AD117" s="78" t="s">
        <v>329</v>
      </c>
      <c r="AE117" s="78" t="s">
        <v>330</v>
      </c>
      <c r="AF117" s="159"/>
      <c r="AG117" s="197"/>
      <c r="AH117" s="179"/>
      <c r="AI117" s="179"/>
      <c r="AJ117" s="179"/>
      <c r="AK117" s="179"/>
      <c r="AL117" s="179"/>
      <c r="AM117" s="179"/>
      <c r="AN117" s="179"/>
      <c r="AO117" s="179"/>
      <c r="AP117" s="179"/>
      <c r="AQ117" s="179"/>
      <c r="AR117" s="179"/>
      <c r="AS117" s="179"/>
      <c r="AT117" s="179"/>
      <c r="AU117" s="179"/>
      <c r="AV117" s="179"/>
      <c r="AW117" s="179"/>
      <c r="AX117" s="179"/>
      <c r="AY117" s="179"/>
      <c r="AZ117" s="194"/>
      <c r="BA117" s="39"/>
    </row>
    <row r="118" spans="1:53" ht="84">
      <c r="A118" s="183"/>
      <c r="B118" s="186"/>
      <c r="C118" s="189"/>
      <c r="D118" s="160"/>
      <c r="E118" s="160"/>
      <c r="F118" s="160"/>
      <c r="G118" s="160"/>
      <c r="H118" s="160"/>
      <c r="I118" s="160"/>
      <c r="J118" s="160"/>
      <c r="K118" s="160"/>
      <c r="L118" s="160"/>
      <c r="M118" s="160"/>
      <c r="N118" s="160"/>
      <c r="O118" s="160"/>
      <c r="P118" s="160"/>
      <c r="Q118" s="160"/>
      <c r="R118" s="160"/>
      <c r="S118" s="160"/>
      <c r="T118" s="160"/>
      <c r="U118" s="160"/>
      <c r="V118" s="160"/>
      <c r="W118" s="160"/>
      <c r="X118" s="160"/>
      <c r="Y118" s="160"/>
      <c r="Z118" s="160"/>
      <c r="AA118" s="160"/>
      <c r="AB118" s="160"/>
      <c r="AC118" s="96" t="s">
        <v>392</v>
      </c>
      <c r="AD118" s="78" t="s">
        <v>329</v>
      </c>
      <c r="AE118" s="78" t="s">
        <v>393</v>
      </c>
      <c r="AF118" s="160"/>
      <c r="AG118" s="198"/>
      <c r="AH118" s="180"/>
      <c r="AI118" s="180"/>
      <c r="AJ118" s="180"/>
      <c r="AK118" s="180"/>
      <c r="AL118" s="180"/>
      <c r="AM118" s="180"/>
      <c r="AN118" s="180"/>
      <c r="AO118" s="180"/>
      <c r="AP118" s="180"/>
      <c r="AQ118" s="180"/>
      <c r="AR118" s="180"/>
      <c r="AS118" s="180"/>
      <c r="AT118" s="180"/>
      <c r="AU118" s="180"/>
      <c r="AV118" s="180"/>
      <c r="AW118" s="180"/>
      <c r="AX118" s="180"/>
      <c r="AY118" s="180"/>
      <c r="AZ118" s="195"/>
      <c r="BA118" s="39"/>
    </row>
    <row r="119" spans="1:53" ht="102">
      <c r="A119" s="53" t="s">
        <v>218</v>
      </c>
      <c r="B119" s="54" t="s">
        <v>219</v>
      </c>
      <c r="C119" s="55" t="s">
        <v>81</v>
      </c>
      <c r="D119" s="56" t="s">
        <v>216</v>
      </c>
      <c r="E119" s="56" t="s">
        <v>83</v>
      </c>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92" t="s">
        <v>390</v>
      </c>
      <c r="AD119" s="56" t="s">
        <v>329</v>
      </c>
      <c r="AE119" s="56" t="s">
        <v>391</v>
      </c>
      <c r="AF119" s="56" t="s">
        <v>217</v>
      </c>
      <c r="AG119" s="57" t="s">
        <v>133</v>
      </c>
      <c r="AH119" s="58">
        <v>650</v>
      </c>
      <c r="AI119" s="58">
        <v>650</v>
      </c>
      <c r="AJ119" s="58">
        <v>865</v>
      </c>
      <c r="AK119" s="58">
        <v>865</v>
      </c>
      <c r="AL119" s="58">
        <v>865</v>
      </c>
      <c r="AM119" s="58">
        <v>865</v>
      </c>
      <c r="AN119" s="58">
        <v>650</v>
      </c>
      <c r="AO119" s="58">
        <v>650</v>
      </c>
      <c r="AP119" s="58">
        <v>865</v>
      </c>
      <c r="AQ119" s="58">
        <v>865</v>
      </c>
      <c r="AR119" s="58">
        <v>865</v>
      </c>
      <c r="AS119" s="58">
        <v>865</v>
      </c>
      <c r="AT119" s="58">
        <v>850</v>
      </c>
      <c r="AU119" s="58">
        <v>1000</v>
      </c>
      <c r="AV119" s="58">
        <v>865</v>
      </c>
      <c r="AW119" s="58">
        <v>850</v>
      </c>
      <c r="AX119" s="58">
        <v>1000</v>
      </c>
      <c r="AY119" s="58">
        <v>865</v>
      </c>
      <c r="AZ119" s="59" t="s">
        <v>85</v>
      </c>
      <c r="BA119" s="39"/>
    </row>
    <row r="120" spans="1:53" ht="78.75">
      <c r="A120" s="48" t="s">
        <v>220</v>
      </c>
      <c r="B120" s="49" t="s">
        <v>221</v>
      </c>
      <c r="C120" s="50" t="s">
        <v>74</v>
      </c>
      <c r="D120" s="50" t="s">
        <v>74</v>
      </c>
      <c r="E120" s="50" t="s">
        <v>74</v>
      </c>
      <c r="F120" s="50" t="s">
        <v>74</v>
      </c>
      <c r="G120" s="50" t="s">
        <v>74</v>
      </c>
      <c r="H120" s="50" t="s">
        <v>74</v>
      </c>
      <c r="I120" s="50" t="s">
        <v>74</v>
      </c>
      <c r="J120" s="50" t="s">
        <v>74</v>
      </c>
      <c r="K120" s="50" t="s">
        <v>74</v>
      </c>
      <c r="L120" s="50" t="s">
        <v>74</v>
      </c>
      <c r="M120" s="50" t="s">
        <v>74</v>
      </c>
      <c r="N120" s="50" t="s">
        <v>74</v>
      </c>
      <c r="O120" s="50" t="s">
        <v>74</v>
      </c>
      <c r="P120" s="50" t="s">
        <v>74</v>
      </c>
      <c r="Q120" s="50" t="s">
        <v>74</v>
      </c>
      <c r="R120" s="50" t="s">
        <v>74</v>
      </c>
      <c r="S120" s="50" t="s">
        <v>74</v>
      </c>
      <c r="T120" s="50" t="s">
        <v>74</v>
      </c>
      <c r="U120" s="50" t="s">
        <v>74</v>
      </c>
      <c r="V120" s="50" t="s">
        <v>74</v>
      </c>
      <c r="W120" s="50" t="s">
        <v>74</v>
      </c>
      <c r="X120" s="50" t="s">
        <v>74</v>
      </c>
      <c r="Y120" s="50" t="s">
        <v>74</v>
      </c>
      <c r="Z120" s="50" t="s">
        <v>74</v>
      </c>
      <c r="AA120" s="50" t="s">
        <v>74</v>
      </c>
      <c r="AB120" s="50" t="s">
        <v>74</v>
      </c>
      <c r="AC120" s="50" t="s">
        <v>74</v>
      </c>
      <c r="AD120" s="50" t="s">
        <v>74</v>
      </c>
      <c r="AE120" s="50" t="s">
        <v>74</v>
      </c>
      <c r="AF120" s="50" t="s">
        <v>74</v>
      </c>
      <c r="AG120" s="50" t="s">
        <v>74</v>
      </c>
      <c r="AH120" s="51">
        <v>2643987.4</v>
      </c>
      <c r="AI120" s="51">
        <v>2627180.4</v>
      </c>
      <c r="AJ120" s="51">
        <v>2480764.9</v>
      </c>
      <c r="AK120" s="51">
        <v>2600481.6</v>
      </c>
      <c r="AL120" s="51">
        <v>2801203.5</v>
      </c>
      <c r="AM120" s="51">
        <v>2801203.5</v>
      </c>
      <c r="AN120" s="51">
        <v>2561876.4</v>
      </c>
      <c r="AO120" s="51">
        <v>2545518.9</v>
      </c>
      <c r="AP120" s="51">
        <v>2418436.7000000002</v>
      </c>
      <c r="AQ120" s="51">
        <v>2547247.7999999998</v>
      </c>
      <c r="AR120" s="51">
        <v>2762516.7</v>
      </c>
      <c r="AS120" s="51">
        <v>2762516.7</v>
      </c>
      <c r="AT120" s="51">
        <v>1945363.5</v>
      </c>
      <c r="AU120" s="51">
        <v>2240007.9</v>
      </c>
      <c r="AV120" s="51">
        <v>2600481.6</v>
      </c>
      <c r="AW120" s="51">
        <v>1884487.8</v>
      </c>
      <c r="AX120" s="51">
        <v>2182486.7000000002</v>
      </c>
      <c r="AY120" s="51">
        <v>2547247.7999999998</v>
      </c>
      <c r="AZ120" s="52"/>
      <c r="BA120" s="39"/>
    </row>
    <row r="121" spans="1:53" ht="22.5">
      <c r="A121" s="48" t="s">
        <v>222</v>
      </c>
      <c r="B121" s="49" t="s">
        <v>223</v>
      </c>
      <c r="C121" s="50" t="s">
        <v>74</v>
      </c>
      <c r="D121" s="50" t="s">
        <v>74</v>
      </c>
      <c r="E121" s="50" t="s">
        <v>74</v>
      </c>
      <c r="F121" s="50" t="s">
        <v>74</v>
      </c>
      <c r="G121" s="50" t="s">
        <v>74</v>
      </c>
      <c r="H121" s="50" t="s">
        <v>74</v>
      </c>
      <c r="I121" s="50" t="s">
        <v>74</v>
      </c>
      <c r="J121" s="50" t="s">
        <v>74</v>
      </c>
      <c r="K121" s="50" t="s">
        <v>74</v>
      </c>
      <c r="L121" s="50" t="s">
        <v>74</v>
      </c>
      <c r="M121" s="50" t="s">
        <v>74</v>
      </c>
      <c r="N121" s="50" t="s">
        <v>74</v>
      </c>
      <c r="O121" s="50" t="s">
        <v>74</v>
      </c>
      <c r="P121" s="50" t="s">
        <v>74</v>
      </c>
      <c r="Q121" s="50" t="s">
        <v>74</v>
      </c>
      <c r="R121" s="50" t="s">
        <v>74</v>
      </c>
      <c r="S121" s="50" t="s">
        <v>74</v>
      </c>
      <c r="T121" s="50" t="s">
        <v>74</v>
      </c>
      <c r="U121" s="50" t="s">
        <v>74</v>
      </c>
      <c r="V121" s="50" t="s">
        <v>74</v>
      </c>
      <c r="W121" s="50" t="s">
        <v>74</v>
      </c>
      <c r="X121" s="50" t="s">
        <v>74</v>
      </c>
      <c r="Y121" s="50" t="s">
        <v>74</v>
      </c>
      <c r="Z121" s="50" t="s">
        <v>74</v>
      </c>
      <c r="AA121" s="50" t="s">
        <v>74</v>
      </c>
      <c r="AB121" s="50" t="s">
        <v>74</v>
      </c>
      <c r="AC121" s="50" t="s">
        <v>74</v>
      </c>
      <c r="AD121" s="50" t="s">
        <v>74</v>
      </c>
      <c r="AE121" s="50" t="s">
        <v>74</v>
      </c>
      <c r="AF121" s="50" t="s">
        <v>74</v>
      </c>
      <c r="AG121" s="50" t="s">
        <v>74</v>
      </c>
      <c r="AH121" s="51">
        <v>2619894.2999999998</v>
      </c>
      <c r="AI121" s="51">
        <v>2603412</v>
      </c>
      <c r="AJ121" s="51">
        <v>2454936.9</v>
      </c>
      <c r="AK121" s="51">
        <v>2574653.6</v>
      </c>
      <c r="AL121" s="51">
        <v>2775375.5</v>
      </c>
      <c r="AM121" s="51">
        <v>2775375.5</v>
      </c>
      <c r="AN121" s="51">
        <v>2537783.2999999998</v>
      </c>
      <c r="AO121" s="51">
        <v>2521750.5</v>
      </c>
      <c r="AP121" s="51">
        <v>2392608.7000000002</v>
      </c>
      <c r="AQ121" s="51">
        <v>2521419.7999999998</v>
      </c>
      <c r="AR121" s="51">
        <v>2736688.7</v>
      </c>
      <c r="AS121" s="51">
        <v>2736688.7</v>
      </c>
      <c r="AT121" s="51">
        <v>1922583.5</v>
      </c>
      <c r="AU121" s="51">
        <v>2214179.9</v>
      </c>
      <c r="AV121" s="51">
        <v>2574653.6</v>
      </c>
      <c r="AW121" s="51">
        <v>1861707.8</v>
      </c>
      <c r="AX121" s="51">
        <v>2156658.7000000002</v>
      </c>
      <c r="AY121" s="51">
        <v>2521419.7999999998</v>
      </c>
      <c r="AZ121" s="52"/>
      <c r="BA121" s="39"/>
    </row>
    <row r="122" spans="1:53" ht="157.5">
      <c r="A122" s="53" t="s">
        <v>224</v>
      </c>
      <c r="B122" s="54" t="s">
        <v>225</v>
      </c>
      <c r="C122" s="55" t="s">
        <v>81</v>
      </c>
      <c r="D122" s="56" t="s">
        <v>226</v>
      </c>
      <c r="E122" s="56" t="s">
        <v>83</v>
      </c>
      <c r="F122" s="56"/>
      <c r="G122" s="56"/>
      <c r="H122" s="56"/>
      <c r="I122" s="56"/>
      <c r="J122" s="56"/>
      <c r="K122" s="56"/>
      <c r="L122" s="56"/>
      <c r="M122" s="56"/>
      <c r="N122" s="56"/>
      <c r="O122" s="56"/>
      <c r="P122" s="56"/>
      <c r="Q122" s="56"/>
      <c r="R122" s="56"/>
      <c r="S122" s="56"/>
      <c r="T122" s="56"/>
      <c r="U122" s="56"/>
      <c r="V122" s="56"/>
      <c r="W122" s="56" t="s">
        <v>227</v>
      </c>
      <c r="X122" s="56" t="s">
        <v>228</v>
      </c>
      <c r="Y122" s="56" t="s">
        <v>229</v>
      </c>
      <c r="Z122" s="56"/>
      <c r="AA122" s="56"/>
      <c r="AB122" s="56"/>
      <c r="AC122" s="92" t="s">
        <v>443</v>
      </c>
      <c r="AD122" s="56" t="s">
        <v>329</v>
      </c>
      <c r="AE122" s="56" t="s">
        <v>355</v>
      </c>
      <c r="AF122" s="56" t="s">
        <v>230</v>
      </c>
      <c r="AG122" s="57" t="s">
        <v>107</v>
      </c>
      <c r="AH122" s="58">
        <v>9336.4</v>
      </c>
      <c r="AI122" s="58">
        <v>9336.4</v>
      </c>
      <c r="AJ122" s="58">
        <v>13304.3</v>
      </c>
      <c r="AK122" s="58" t="s">
        <v>89</v>
      </c>
      <c r="AL122" s="58" t="s">
        <v>89</v>
      </c>
      <c r="AM122" s="58" t="s">
        <v>89</v>
      </c>
      <c r="AN122" s="58">
        <v>8903.4</v>
      </c>
      <c r="AO122" s="58">
        <v>8903.4</v>
      </c>
      <c r="AP122" s="58">
        <v>12604.3</v>
      </c>
      <c r="AQ122" s="58" t="s">
        <v>89</v>
      </c>
      <c r="AR122" s="58" t="s">
        <v>89</v>
      </c>
      <c r="AS122" s="58" t="s">
        <v>89</v>
      </c>
      <c r="AT122" s="58">
        <v>9713.7000000000007</v>
      </c>
      <c r="AU122" s="58" t="s">
        <v>89</v>
      </c>
      <c r="AV122" s="58" t="s">
        <v>89</v>
      </c>
      <c r="AW122" s="58">
        <v>9713.7000000000007</v>
      </c>
      <c r="AX122" s="58" t="s">
        <v>89</v>
      </c>
      <c r="AY122" s="58" t="s">
        <v>89</v>
      </c>
      <c r="AZ122" s="59" t="s">
        <v>103</v>
      </c>
      <c r="BA122" s="39"/>
    </row>
    <row r="123" spans="1:53" ht="157.5">
      <c r="A123" s="53" t="s">
        <v>231</v>
      </c>
      <c r="B123" s="54" t="s">
        <v>232</v>
      </c>
      <c r="C123" s="55" t="s">
        <v>81</v>
      </c>
      <c r="D123" s="56" t="s">
        <v>226</v>
      </c>
      <c r="E123" s="56" t="s">
        <v>83</v>
      </c>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92" t="s">
        <v>443</v>
      </c>
      <c r="AD123" s="56" t="s">
        <v>329</v>
      </c>
      <c r="AE123" s="56" t="s">
        <v>355</v>
      </c>
      <c r="AF123" s="56" t="s">
        <v>230</v>
      </c>
      <c r="AG123" s="57" t="s">
        <v>233</v>
      </c>
      <c r="AH123" s="58">
        <v>503.9</v>
      </c>
      <c r="AI123" s="58">
        <v>219.4</v>
      </c>
      <c r="AJ123" s="58" t="s">
        <v>89</v>
      </c>
      <c r="AK123" s="58" t="s">
        <v>89</v>
      </c>
      <c r="AL123" s="58" t="s">
        <v>89</v>
      </c>
      <c r="AM123" s="58" t="s">
        <v>89</v>
      </c>
      <c r="AN123" s="58">
        <v>503.9</v>
      </c>
      <c r="AO123" s="58">
        <v>219.4</v>
      </c>
      <c r="AP123" s="58" t="s">
        <v>89</v>
      </c>
      <c r="AQ123" s="58" t="s">
        <v>89</v>
      </c>
      <c r="AR123" s="58" t="s">
        <v>89</v>
      </c>
      <c r="AS123" s="58" t="s">
        <v>89</v>
      </c>
      <c r="AT123" s="58">
        <v>513.1</v>
      </c>
      <c r="AU123" s="58" t="s">
        <v>89</v>
      </c>
      <c r="AV123" s="58" t="s">
        <v>89</v>
      </c>
      <c r="AW123" s="58">
        <v>513.1</v>
      </c>
      <c r="AX123" s="58" t="s">
        <v>89</v>
      </c>
      <c r="AY123" s="58" t="s">
        <v>89</v>
      </c>
      <c r="AZ123" s="59" t="s">
        <v>103</v>
      </c>
      <c r="BA123" s="39"/>
    </row>
    <row r="124" spans="1:53" ht="191.25">
      <c r="A124" s="53" t="s">
        <v>234</v>
      </c>
      <c r="B124" s="54" t="s">
        <v>235</v>
      </c>
      <c r="C124" s="55" t="s">
        <v>81</v>
      </c>
      <c r="D124" s="56" t="s">
        <v>226</v>
      </c>
      <c r="E124" s="56" t="s">
        <v>83</v>
      </c>
      <c r="F124" s="56"/>
      <c r="G124" s="56"/>
      <c r="H124" s="56"/>
      <c r="I124" s="56"/>
      <c r="J124" s="56"/>
      <c r="K124" s="56"/>
      <c r="L124" s="56"/>
      <c r="M124" s="56"/>
      <c r="N124" s="56"/>
      <c r="O124" s="56"/>
      <c r="P124" s="56"/>
      <c r="Q124" s="56"/>
      <c r="R124" s="56"/>
      <c r="S124" s="56"/>
      <c r="T124" s="56"/>
      <c r="U124" s="56"/>
      <c r="V124" s="56"/>
      <c r="W124" s="56" t="s">
        <v>236</v>
      </c>
      <c r="X124" s="56" t="s">
        <v>237</v>
      </c>
      <c r="Y124" s="56" t="s">
        <v>229</v>
      </c>
      <c r="Z124" s="56"/>
      <c r="AA124" s="56"/>
      <c r="AB124" s="56"/>
      <c r="AC124" s="92" t="s">
        <v>443</v>
      </c>
      <c r="AD124" s="56" t="s">
        <v>329</v>
      </c>
      <c r="AE124" s="56" t="s">
        <v>355</v>
      </c>
      <c r="AF124" s="56" t="s">
        <v>47</v>
      </c>
      <c r="AG124" s="57" t="s">
        <v>107</v>
      </c>
      <c r="AH124" s="58">
        <v>592.1</v>
      </c>
      <c r="AI124" s="58">
        <v>592.1</v>
      </c>
      <c r="AJ124" s="58">
        <v>597.29999999999995</v>
      </c>
      <c r="AK124" s="58">
        <v>588.20000000000005</v>
      </c>
      <c r="AL124" s="58">
        <v>588.20000000000005</v>
      </c>
      <c r="AM124" s="58">
        <v>588.20000000000005</v>
      </c>
      <c r="AN124" s="58">
        <v>592.1</v>
      </c>
      <c r="AO124" s="58">
        <v>592.1</v>
      </c>
      <c r="AP124" s="58">
        <v>597.29999999999995</v>
      </c>
      <c r="AQ124" s="58">
        <v>588.20000000000005</v>
      </c>
      <c r="AR124" s="58">
        <v>588.20000000000005</v>
      </c>
      <c r="AS124" s="58">
        <v>588.20000000000005</v>
      </c>
      <c r="AT124" s="58">
        <v>589.6</v>
      </c>
      <c r="AU124" s="58">
        <v>588.20000000000005</v>
      </c>
      <c r="AV124" s="58">
        <v>588.20000000000005</v>
      </c>
      <c r="AW124" s="58">
        <v>589.6</v>
      </c>
      <c r="AX124" s="58">
        <v>588.20000000000005</v>
      </c>
      <c r="AY124" s="58">
        <v>588.20000000000005</v>
      </c>
      <c r="AZ124" s="59" t="s">
        <v>103</v>
      </c>
      <c r="BA124" s="39"/>
    </row>
    <row r="125" spans="1:53" ht="76.5">
      <c r="A125" s="60"/>
      <c r="B125" s="61"/>
      <c r="C125" s="62" t="s">
        <v>238</v>
      </c>
      <c r="D125" s="63" t="s">
        <v>239</v>
      </c>
      <c r="E125" s="63" t="s">
        <v>240</v>
      </c>
      <c r="F125" s="63"/>
      <c r="G125" s="63"/>
      <c r="H125" s="63"/>
      <c r="I125" s="63"/>
      <c r="J125" s="63"/>
      <c r="K125" s="63"/>
      <c r="L125" s="63"/>
      <c r="M125" s="63"/>
      <c r="N125" s="63"/>
      <c r="O125" s="63"/>
      <c r="P125" s="63"/>
      <c r="Q125" s="63"/>
      <c r="R125" s="63"/>
      <c r="S125" s="63"/>
      <c r="T125" s="63"/>
      <c r="U125" s="63"/>
      <c r="V125" s="63"/>
      <c r="W125" s="63"/>
      <c r="X125" s="63"/>
      <c r="Y125" s="63"/>
      <c r="Z125" s="63"/>
      <c r="AA125" s="63"/>
      <c r="AB125" s="63"/>
      <c r="AC125" s="98"/>
      <c r="AD125" s="63"/>
      <c r="AE125" s="63"/>
      <c r="AF125" s="64"/>
      <c r="AG125" s="63"/>
      <c r="AH125" s="65" t="s">
        <v>89</v>
      </c>
      <c r="AI125" s="65" t="s">
        <v>89</v>
      </c>
      <c r="AJ125" s="65" t="s">
        <v>89</v>
      </c>
      <c r="AK125" s="65" t="s">
        <v>89</v>
      </c>
      <c r="AL125" s="65" t="s">
        <v>89</v>
      </c>
      <c r="AM125" s="65" t="s">
        <v>89</v>
      </c>
      <c r="AN125" s="65" t="s">
        <v>89</v>
      </c>
      <c r="AO125" s="65" t="s">
        <v>89</v>
      </c>
      <c r="AP125" s="65" t="s">
        <v>89</v>
      </c>
      <c r="AQ125" s="65" t="s">
        <v>89</v>
      </c>
      <c r="AR125" s="65" t="s">
        <v>89</v>
      </c>
      <c r="AS125" s="65" t="s">
        <v>89</v>
      </c>
      <c r="AT125" s="65" t="s">
        <v>89</v>
      </c>
      <c r="AU125" s="65" t="s">
        <v>89</v>
      </c>
      <c r="AV125" s="65" t="s">
        <v>89</v>
      </c>
      <c r="AW125" s="65" t="s">
        <v>89</v>
      </c>
      <c r="AX125" s="65" t="s">
        <v>89</v>
      </c>
      <c r="AY125" s="65" t="s">
        <v>89</v>
      </c>
      <c r="AZ125" s="65"/>
      <c r="BA125" s="39"/>
    </row>
    <row r="126" spans="1:53" ht="157.5">
      <c r="A126" s="53" t="s">
        <v>241</v>
      </c>
      <c r="B126" s="54" t="s">
        <v>242</v>
      </c>
      <c r="C126" s="55" t="s">
        <v>81</v>
      </c>
      <c r="D126" s="56" t="s">
        <v>226</v>
      </c>
      <c r="E126" s="56" t="s">
        <v>83</v>
      </c>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92" t="s">
        <v>444</v>
      </c>
      <c r="AD126" s="56" t="s">
        <v>329</v>
      </c>
      <c r="AE126" s="56" t="s">
        <v>355</v>
      </c>
      <c r="AF126" s="56" t="s">
        <v>48</v>
      </c>
      <c r="AG126" s="57" t="s">
        <v>243</v>
      </c>
      <c r="AH126" s="58">
        <v>8266.9</v>
      </c>
      <c r="AI126" s="58">
        <v>7629.9</v>
      </c>
      <c r="AJ126" s="58">
        <v>5319</v>
      </c>
      <c r="AK126" s="58">
        <v>5481.1</v>
      </c>
      <c r="AL126" s="58">
        <v>5827.2</v>
      </c>
      <c r="AM126" s="58">
        <v>5827.2</v>
      </c>
      <c r="AN126" s="58">
        <v>8181.2</v>
      </c>
      <c r="AO126" s="58">
        <v>7544.2</v>
      </c>
      <c r="AP126" s="58">
        <v>5319</v>
      </c>
      <c r="AQ126" s="58">
        <v>5481.1</v>
      </c>
      <c r="AR126" s="58">
        <v>5827.2</v>
      </c>
      <c r="AS126" s="58">
        <v>5827.2</v>
      </c>
      <c r="AT126" s="58">
        <v>4602</v>
      </c>
      <c r="AU126" s="58">
        <v>5212.3</v>
      </c>
      <c r="AV126" s="58">
        <v>5481.1</v>
      </c>
      <c r="AW126" s="58">
        <v>4602</v>
      </c>
      <c r="AX126" s="58">
        <v>5212.3</v>
      </c>
      <c r="AY126" s="58">
        <v>5481.1</v>
      </c>
      <c r="AZ126" s="59" t="s">
        <v>85</v>
      </c>
      <c r="BA126" s="39"/>
    </row>
    <row r="127" spans="1:53" ht="157.5">
      <c r="A127" s="53" t="s">
        <v>244</v>
      </c>
      <c r="B127" s="54" t="s">
        <v>245</v>
      </c>
      <c r="C127" s="55" t="s">
        <v>246</v>
      </c>
      <c r="D127" s="56" t="s">
        <v>247</v>
      </c>
      <c r="E127" s="56" t="s">
        <v>248</v>
      </c>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92" t="s">
        <v>443</v>
      </c>
      <c r="AD127" s="56" t="s">
        <v>329</v>
      </c>
      <c r="AE127" s="56" t="s">
        <v>355</v>
      </c>
      <c r="AF127" s="56" t="s">
        <v>120</v>
      </c>
      <c r="AG127" s="57" t="s">
        <v>209</v>
      </c>
      <c r="AH127" s="58">
        <v>2144275.7000000002</v>
      </c>
      <c r="AI127" s="58">
        <v>2141844.6</v>
      </c>
      <c r="AJ127" s="58">
        <v>2025446.2</v>
      </c>
      <c r="AK127" s="58">
        <v>2170373.4</v>
      </c>
      <c r="AL127" s="58">
        <v>2357815.2999999998</v>
      </c>
      <c r="AM127" s="58">
        <v>2357815.2999999998</v>
      </c>
      <c r="AN127" s="58">
        <v>2144275.7000000002</v>
      </c>
      <c r="AO127" s="58">
        <v>2141844.6</v>
      </c>
      <c r="AP127" s="58">
        <v>2025446.2</v>
      </c>
      <c r="AQ127" s="58">
        <v>2170373.4</v>
      </c>
      <c r="AR127" s="58">
        <v>2357815.2999999998</v>
      </c>
      <c r="AS127" s="58">
        <v>2357815.2999999998</v>
      </c>
      <c r="AT127" s="58">
        <v>1835382.6</v>
      </c>
      <c r="AU127" s="58">
        <v>2025446.2</v>
      </c>
      <c r="AV127" s="58">
        <v>2170373.4</v>
      </c>
      <c r="AW127" s="58">
        <v>1835382.6</v>
      </c>
      <c r="AX127" s="58">
        <v>2025446.2</v>
      </c>
      <c r="AY127" s="58">
        <v>2170373.4</v>
      </c>
      <c r="AZ127" s="59" t="s">
        <v>90</v>
      </c>
      <c r="BA127" s="39"/>
    </row>
    <row r="128" spans="1:53" ht="102">
      <c r="A128" s="60"/>
      <c r="B128" s="61"/>
      <c r="C128" s="62" t="s">
        <v>81</v>
      </c>
      <c r="D128" s="63" t="s">
        <v>118</v>
      </c>
      <c r="E128" s="63" t="s">
        <v>83</v>
      </c>
      <c r="F128" s="63"/>
      <c r="G128" s="63"/>
      <c r="H128" s="63"/>
      <c r="I128" s="63"/>
      <c r="J128" s="63"/>
      <c r="K128" s="63"/>
      <c r="L128" s="63"/>
      <c r="M128" s="63"/>
      <c r="N128" s="63"/>
      <c r="O128" s="63"/>
      <c r="P128" s="63"/>
      <c r="Q128" s="63"/>
      <c r="R128" s="63"/>
      <c r="S128" s="63"/>
      <c r="T128" s="63"/>
      <c r="U128" s="63"/>
      <c r="V128" s="63"/>
      <c r="W128" s="63"/>
      <c r="X128" s="63"/>
      <c r="Y128" s="63"/>
      <c r="Z128" s="63"/>
      <c r="AA128" s="63"/>
      <c r="AB128" s="63"/>
      <c r="AC128" s="98"/>
      <c r="AD128" s="63"/>
      <c r="AE128" s="63"/>
      <c r="AF128" s="64"/>
      <c r="AG128" s="63"/>
      <c r="AH128" s="65" t="s">
        <v>89</v>
      </c>
      <c r="AI128" s="65" t="s">
        <v>89</v>
      </c>
      <c r="AJ128" s="65" t="s">
        <v>89</v>
      </c>
      <c r="AK128" s="65" t="s">
        <v>89</v>
      </c>
      <c r="AL128" s="65" t="s">
        <v>89</v>
      </c>
      <c r="AM128" s="65" t="s">
        <v>89</v>
      </c>
      <c r="AN128" s="65" t="s">
        <v>89</v>
      </c>
      <c r="AO128" s="65" t="s">
        <v>89</v>
      </c>
      <c r="AP128" s="65" t="s">
        <v>89</v>
      </c>
      <c r="AQ128" s="65" t="s">
        <v>89</v>
      </c>
      <c r="AR128" s="65" t="s">
        <v>89</v>
      </c>
      <c r="AS128" s="65" t="s">
        <v>89</v>
      </c>
      <c r="AT128" s="65" t="s">
        <v>89</v>
      </c>
      <c r="AU128" s="65" t="s">
        <v>89</v>
      </c>
      <c r="AV128" s="65" t="s">
        <v>89</v>
      </c>
      <c r="AW128" s="65" t="s">
        <v>89</v>
      </c>
      <c r="AX128" s="65" t="s">
        <v>89</v>
      </c>
      <c r="AY128" s="65" t="s">
        <v>89</v>
      </c>
      <c r="AZ128" s="65"/>
      <c r="BA128" s="39"/>
    </row>
    <row r="129" spans="1:53" ht="157.5">
      <c r="A129" s="53" t="s">
        <v>249</v>
      </c>
      <c r="B129" s="54" t="s">
        <v>250</v>
      </c>
      <c r="C129" s="55" t="s">
        <v>81</v>
      </c>
      <c r="D129" s="56" t="s">
        <v>226</v>
      </c>
      <c r="E129" s="56" t="s">
        <v>83</v>
      </c>
      <c r="F129" s="56"/>
      <c r="G129" s="56"/>
      <c r="H129" s="56"/>
      <c r="I129" s="56"/>
      <c r="J129" s="56"/>
      <c r="K129" s="56"/>
      <c r="L129" s="56"/>
      <c r="M129" s="56"/>
      <c r="N129" s="56"/>
      <c r="O129" s="56"/>
      <c r="P129" s="56"/>
      <c r="Q129" s="56"/>
      <c r="R129" s="56"/>
      <c r="S129" s="56"/>
      <c r="T129" s="56"/>
      <c r="U129" s="56"/>
      <c r="V129" s="56"/>
      <c r="W129" s="56" t="s">
        <v>251</v>
      </c>
      <c r="X129" s="56" t="s">
        <v>252</v>
      </c>
      <c r="Y129" s="56" t="s">
        <v>253</v>
      </c>
      <c r="Z129" s="56"/>
      <c r="AA129" s="56"/>
      <c r="AB129" s="56"/>
      <c r="AC129" s="92" t="s">
        <v>444</v>
      </c>
      <c r="AD129" s="56" t="s">
        <v>329</v>
      </c>
      <c r="AE129" s="56" t="s">
        <v>355</v>
      </c>
      <c r="AF129" s="56" t="s">
        <v>120</v>
      </c>
      <c r="AG129" s="57" t="s">
        <v>254</v>
      </c>
      <c r="AH129" s="58">
        <v>116163</v>
      </c>
      <c r="AI129" s="58">
        <v>107046</v>
      </c>
      <c r="AJ129" s="58">
        <v>113647.7</v>
      </c>
      <c r="AK129" s="58">
        <v>147804.1</v>
      </c>
      <c r="AL129" s="58">
        <v>162584.6</v>
      </c>
      <c r="AM129" s="58">
        <v>162584.6</v>
      </c>
      <c r="AN129" s="58">
        <v>116163</v>
      </c>
      <c r="AO129" s="58">
        <v>107046</v>
      </c>
      <c r="AP129" s="58">
        <v>113647.7</v>
      </c>
      <c r="AQ129" s="58">
        <v>147804.1</v>
      </c>
      <c r="AR129" s="58">
        <v>162584.6</v>
      </c>
      <c r="AS129" s="58">
        <v>162584.6</v>
      </c>
      <c r="AT129" s="58">
        <v>181.6</v>
      </c>
      <c r="AU129" s="58">
        <v>113647.7</v>
      </c>
      <c r="AV129" s="58">
        <v>147804.1</v>
      </c>
      <c r="AW129" s="58" t="s">
        <v>89</v>
      </c>
      <c r="AX129" s="58">
        <v>113647.7</v>
      </c>
      <c r="AY129" s="58">
        <v>147804.1</v>
      </c>
      <c r="AZ129" s="59" t="s">
        <v>90</v>
      </c>
      <c r="BA129" s="39"/>
    </row>
    <row r="130" spans="1:53" ht="76.5">
      <c r="A130" s="60"/>
      <c r="B130" s="61"/>
      <c r="C130" s="62"/>
      <c r="D130" s="63"/>
      <c r="E130" s="63"/>
      <c r="F130" s="63"/>
      <c r="G130" s="63"/>
      <c r="H130" s="63"/>
      <c r="I130" s="63"/>
      <c r="J130" s="63"/>
      <c r="K130" s="63"/>
      <c r="L130" s="63"/>
      <c r="M130" s="63"/>
      <c r="N130" s="63"/>
      <c r="O130" s="63"/>
      <c r="P130" s="63"/>
      <c r="Q130" s="63"/>
      <c r="R130" s="63"/>
      <c r="S130" s="63"/>
      <c r="T130" s="63"/>
      <c r="U130" s="63"/>
      <c r="V130" s="63"/>
      <c r="W130" s="63" t="s">
        <v>255</v>
      </c>
      <c r="X130" s="63" t="s">
        <v>252</v>
      </c>
      <c r="Y130" s="63" t="s">
        <v>256</v>
      </c>
      <c r="Z130" s="63"/>
      <c r="AA130" s="63"/>
      <c r="AB130" s="63"/>
      <c r="AC130" s="98"/>
      <c r="AD130" s="63"/>
      <c r="AE130" s="63"/>
      <c r="AF130" s="64"/>
      <c r="AG130" s="63"/>
      <c r="AH130" s="65" t="s">
        <v>89</v>
      </c>
      <c r="AI130" s="65" t="s">
        <v>89</v>
      </c>
      <c r="AJ130" s="65" t="s">
        <v>89</v>
      </c>
      <c r="AK130" s="65" t="s">
        <v>89</v>
      </c>
      <c r="AL130" s="65" t="s">
        <v>89</v>
      </c>
      <c r="AM130" s="65" t="s">
        <v>89</v>
      </c>
      <c r="AN130" s="65" t="s">
        <v>89</v>
      </c>
      <c r="AO130" s="65" t="s">
        <v>89</v>
      </c>
      <c r="AP130" s="65" t="s">
        <v>89</v>
      </c>
      <c r="AQ130" s="65" t="s">
        <v>89</v>
      </c>
      <c r="AR130" s="65" t="s">
        <v>89</v>
      </c>
      <c r="AS130" s="65" t="s">
        <v>89</v>
      </c>
      <c r="AT130" s="65" t="s">
        <v>89</v>
      </c>
      <c r="AU130" s="65" t="s">
        <v>89</v>
      </c>
      <c r="AV130" s="65" t="s">
        <v>89</v>
      </c>
      <c r="AW130" s="65" t="s">
        <v>89</v>
      </c>
      <c r="AX130" s="65" t="s">
        <v>89</v>
      </c>
      <c r="AY130" s="65" t="s">
        <v>89</v>
      </c>
      <c r="AZ130" s="65"/>
      <c r="BA130" s="39"/>
    </row>
    <row r="131" spans="1:53" ht="157.5">
      <c r="A131" s="53" t="s">
        <v>257</v>
      </c>
      <c r="B131" s="54" t="s">
        <v>258</v>
      </c>
      <c r="C131" s="55" t="s">
        <v>81</v>
      </c>
      <c r="D131" s="56" t="s">
        <v>226</v>
      </c>
      <c r="E131" s="56" t="s">
        <v>83</v>
      </c>
      <c r="F131" s="56"/>
      <c r="G131" s="56"/>
      <c r="H131" s="56"/>
      <c r="I131" s="56"/>
      <c r="J131" s="56"/>
      <c r="K131" s="56"/>
      <c r="L131" s="56"/>
      <c r="M131" s="56"/>
      <c r="N131" s="56"/>
      <c r="O131" s="56"/>
      <c r="P131" s="56"/>
      <c r="Q131" s="56"/>
      <c r="R131" s="56"/>
      <c r="S131" s="56"/>
      <c r="T131" s="56"/>
      <c r="U131" s="56"/>
      <c r="V131" s="56"/>
      <c r="W131" s="56" t="s">
        <v>259</v>
      </c>
      <c r="X131" s="56" t="s">
        <v>252</v>
      </c>
      <c r="Y131" s="56" t="s">
        <v>260</v>
      </c>
      <c r="Z131" s="56"/>
      <c r="AA131" s="56"/>
      <c r="AB131" s="56"/>
      <c r="AC131" s="92" t="s">
        <v>444</v>
      </c>
      <c r="AD131" s="56" t="s">
        <v>329</v>
      </c>
      <c r="AE131" s="56" t="s">
        <v>355</v>
      </c>
      <c r="AF131" s="56" t="s">
        <v>261</v>
      </c>
      <c r="AG131" s="57" t="s">
        <v>262</v>
      </c>
      <c r="AH131" s="58">
        <v>80739.199999999997</v>
      </c>
      <c r="AI131" s="58">
        <v>80520.2</v>
      </c>
      <c r="AJ131" s="58">
        <v>59051.1</v>
      </c>
      <c r="AK131" s="58">
        <v>52955.8</v>
      </c>
      <c r="AL131" s="58">
        <v>38389</v>
      </c>
      <c r="AM131" s="58">
        <v>38389</v>
      </c>
      <c r="AN131" s="58">
        <v>173.5</v>
      </c>
      <c r="AO131" s="58">
        <v>173.5</v>
      </c>
      <c r="AP131" s="58">
        <v>720</v>
      </c>
      <c r="AQ131" s="58">
        <v>792</v>
      </c>
      <c r="AR131" s="58">
        <v>871.2</v>
      </c>
      <c r="AS131" s="58">
        <v>871.2</v>
      </c>
      <c r="AT131" s="58">
        <v>59620.9</v>
      </c>
      <c r="AU131" s="58">
        <v>56541.2</v>
      </c>
      <c r="AV131" s="58">
        <v>52955.8</v>
      </c>
      <c r="AW131" s="58" t="s">
        <v>89</v>
      </c>
      <c r="AX131" s="58" t="s">
        <v>89</v>
      </c>
      <c r="AY131" s="58">
        <v>792</v>
      </c>
      <c r="AZ131" s="59"/>
      <c r="BA131" s="39"/>
    </row>
    <row r="132" spans="1:53" ht="213.75">
      <c r="A132" s="53" t="s">
        <v>263</v>
      </c>
      <c r="B132" s="54" t="s">
        <v>264</v>
      </c>
      <c r="C132" s="55" t="s">
        <v>81</v>
      </c>
      <c r="D132" s="56" t="s">
        <v>226</v>
      </c>
      <c r="E132" s="56" t="s">
        <v>83</v>
      </c>
      <c r="F132" s="56"/>
      <c r="G132" s="56"/>
      <c r="H132" s="56"/>
      <c r="I132" s="56"/>
      <c r="J132" s="56"/>
      <c r="K132" s="56"/>
      <c r="L132" s="56"/>
      <c r="M132" s="56"/>
      <c r="N132" s="56"/>
      <c r="O132" s="56"/>
      <c r="P132" s="56"/>
      <c r="Q132" s="56"/>
      <c r="R132" s="56"/>
      <c r="S132" s="56"/>
      <c r="T132" s="56"/>
      <c r="U132" s="56"/>
      <c r="V132" s="56"/>
      <c r="W132" s="56" t="s">
        <v>265</v>
      </c>
      <c r="X132" s="56" t="s">
        <v>228</v>
      </c>
      <c r="Y132" s="56" t="s">
        <v>266</v>
      </c>
      <c r="Z132" s="56"/>
      <c r="AA132" s="56"/>
      <c r="AB132" s="56"/>
      <c r="AC132" s="92" t="s">
        <v>443</v>
      </c>
      <c r="AD132" s="56" t="s">
        <v>329</v>
      </c>
      <c r="AE132" s="56" t="s">
        <v>355</v>
      </c>
      <c r="AF132" s="56" t="s">
        <v>267</v>
      </c>
      <c r="AG132" s="57" t="s">
        <v>268</v>
      </c>
      <c r="AH132" s="58">
        <v>164392.4</v>
      </c>
      <c r="AI132" s="58">
        <v>162120.5</v>
      </c>
      <c r="AJ132" s="58">
        <v>123325</v>
      </c>
      <c r="AK132" s="58">
        <v>62327.4</v>
      </c>
      <c r="AL132" s="58">
        <v>62711.7</v>
      </c>
      <c r="AM132" s="58">
        <v>62711.7</v>
      </c>
      <c r="AN132" s="58">
        <v>164199</v>
      </c>
      <c r="AO132" s="58">
        <v>161927.1</v>
      </c>
      <c r="AP132" s="58">
        <v>120927.9</v>
      </c>
      <c r="AQ132" s="58">
        <v>62247.4</v>
      </c>
      <c r="AR132" s="58">
        <v>62631.7</v>
      </c>
      <c r="AS132" s="58">
        <v>62631.7</v>
      </c>
      <c r="AT132" s="58">
        <v>150</v>
      </c>
      <c r="AU132" s="58">
        <v>80</v>
      </c>
      <c r="AV132" s="58">
        <v>62327.4</v>
      </c>
      <c r="AW132" s="58" t="s">
        <v>89</v>
      </c>
      <c r="AX132" s="58" t="s">
        <v>89</v>
      </c>
      <c r="AY132" s="58">
        <v>62247.4</v>
      </c>
      <c r="AZ132" s="59" t="s">
        <v>103</v>
      </c>
      <c r="BA132" s="39"/>
    </row>
    <row r="133" spans="1:53" ht="242.25">
      <c r="A133" s="60"/>
      <c r="B133" s="61"/>
      <c r="C133" s="62"/>
      <c r="D133" s="63"/>
      <c r="E133" s="63"/>
      <c r="F133" s="63"/>
      <c r="G133" s="63"/>
      <c r="H133" s="63"/>
      <c r="I133" s="63"/>
      <c r="J133" s="63"/>
      <c r="K133" s="63"/>
      <c r="L133" s="63"/>
      <c r="M133" s="63"/>
      <c r="N133" s="63"/>
      <c r="O133" s="63"/>
      <c r="P133" s="63"/>
      <c r="Q133" s="63"/>
      <c r="R133" s="63"/>
      <c r="S133" s="63"/>
      <c r="T133" s="63"/>
      <c r="U133" s="63"/>
      <c r="V133" s="63"/>
      <c r="W133" s="63" t="s">
        <v>269</v>
      </c>
      <c r="X133" s="63" t="s">
        <v>237</v>
      </c>
      <c r="Y133" s="63" t="s">
        <v>229</v>
      </c>
      <c r="Z133" s="63"/>
      <c r="AA133" s="63"/>
      <c r="AB133" s="63"/>
      <c r="AC133" s="98"/>
      <c r="AD133" s="63"/>
      <c r="AE133" s="63"/>
      <c r="AF133" s="64"/>
      <c r="AG133" s="63"/>
      <c r="AH133" s="65" t="s">
        <v>89</v>
      </c>
      <c r="AI133" s="65" t="s">
        <v>89</v>
      </c>
      <c r="AJ133" s="65" t="s">
        <v>89</v>
      </c>
      <c r="AK133" s="65" t="s">
        <v>89</v>
      </c>
      <c r="AL133" s="65" t="s">
        <v>89</v>
      </c>
      <c r="AM133" s="65" t="s">
        <v>89</v>
      </c>
      <c r="AN133" s="65" t="s">
        <v>89</v>
      </c>
      <c r="AO133" s="65" t="s">
        <v>89</v>
      </c>
      <c r="AP133" s="65" t="s">
        <v>89</v>
      </c>
      <c r="AQ133" s="65" t="s">
        <v>89</v>
      </c>
      <c r="AR133" s="65" t="s">
        <v>89</v>
      </c>
      <c r="AS133" s="65" t="s">
        <v>89</v>
      </c>
      <c r="AT133" s="65" t="s">
        <v>89</v>
      </c>
      <c r="AU133" s="65" t="s">
        <v>89</v>
      </c>
      <c r="AV133" s="65" t="s">
        <v>89</v>
      </c>
      <c r="AW133" s="65" t="s">
        <v>89</v>
      </c>
      <c r="AX133" s="65" t="s">
        <v>89</v>
      </c>
      <c r="AY133" s="65" t="s">
        <v>89</v>
      </c>
      <c r="AZ133" s="65"/>
      <c r="BA133" s="39"/>
    </row>
    <row r="134" spans="1:53" ht="202.5">
      <c r="A134" s="53" t="s">
        <v>270</v>
      </c>
      <c r="B134" s="54" t="s">
        <v>271</v>
      </c>
      <c r="C134" s="55" t="s">
        <v>81</v>
      </c>
      <c r="D134" s="56" t="s">
        <v>226</v>
      </c>
      <c r="E134" s="56" t="s">
        <v>83</v>
      </c>
      <c r="F134" s="56"/>
      <c r="G134" s="56"/>
      <c r="H134" s="56"/>
      <c r="I134" s="56"/>
      <c r="J134" s="56"/>
      <c r="K134" s="56"/>
      <c r="L134" s="56"/>
      <c r="M134" s="56"/>
      <c r="N134" s="56"/>
      <c r="O134" s="56"/>
      <c r="P134" s="56"/>
      <c r="Q134" s="56"/>
      <c r="R134" s="56"/>
      <c r="S134" s="56"/>
      <c r="T134" s="56"/>
      <c r="U134" s="56"/>
      <c r="V134" s="56"/>
      <c r="W134" s="56" t="s">
        <v>272</v>
      </c>
      <c r="X134" s="56" t="s">
        <v>228</v>
      </c>
      <c r="Y134" s="56" t="s">
        <v>273</v>
      </c>
      <c r="Z134" s="56"/>
      <c r="AA134" s="56"/>
      <c r="AB134" s="56"/>
      <c r="AC134" s="92" t="s">
        <v>444</v>
      </c>
      <c r="AD134" s="56" t="s">
        <v>329</v>
      </c>
      <c r="AE134" s="56" t="s">
        <v>355</v>
      </c>
      <c r="AF134" s="56" t="s">
        <v>261</v>
      </c>
      <c r="AG134" s="57" t="s">
        <v>107</v>
      </c>
      <c r="AH134" s="58">
        <v>6075.5</v>
      </c>
      <c r="AI134" s="58">
        <v>4955.5</v>
      </c>
      <c r="AJ134" s="58">
        <v>6075.4</v>
      </c>
      <c r="AK134" s="58">
        <v>6075.4</v>
      </c>
      <c r="AL134" s="58">
        <v>6075.4</v>
      </c>
      <c r="AM134" s="58">
        <v>6075.4</v>
      </c>
      <c r="AN134" s="58">
        <v>6075.5</v>
      </c>
      <c r="AO134" s="58">
        <v>4955.5</v>
      </c>
      <c r="AP134" s="58">
        <v>6075.4</v>
      </c>
      <c r="AQ134" s="58">
        <v>6075.4</v>
      </c>
      <c r="AR134" s="58">
        <v>6075.4</v>
      </c>
      <c r="AS134" s="58">
        <v>6075.4</v>
      </c>
      <c r="AT134" s="58">
        <v>6075.4</v>
      </c>
      <c r="AU134" s="58">
        <v>6075.4</v>
      </c>
      <c r="AV134" s="58">
        <v>6075.4</v>
      </c>
      <c r="AW134" s="58">
        <v>6075.4</v>
      </c>
      <c r="AX134" s="58">
        <v>6075.4</v>
      </c>
      <c r="AY134" s="58">
        <v>6075.4</v>
      </c>
      <c r="AZ134" s="59" t="s">
        <v>85</v>
      </c>
      <c r="BA134" s="39"/>
    </row>
    <row r="135" spans="1:53" ht="76.5">
      <c r="A135" s="60"/>
      <c r="B135" s="61"/>
      <c r="C135" s="62"/>
      <c r="D135" s="63"/>
      <c r="E135" s="63"/>
      <c r="F135" s="63"/>
      <c r="G135" s="63"/>
      <c r="H135" s="63"/>
      <c r="I135" s="63"/>
      <c r="J135" s="63"/>
      <c r="K135" s="63"/>
      <c r="L135" s="63"/>
      <c r="M135" s="63"/>
      <c r="N135" s="63"/>
      <c r="O135" s="63"/>
      <c r="P135" s="63"/>
      <c r="Q135" s="63"/>
      <c r="R135" s="63"/>
      <c r="S135" s="63"/>
      <c r="T135" s="63"/>
      <c r="U135" s="63"/>
      <c r="V135" s="63"/>
      <c r="W135" s="63" t="s">
        <v>274</v>
      </c>
      <c r="X135" s="63" t="s">
        <v>228</v>
      </c>
      <c r="Y135" s="63" t="s">
        <v>229</v>
      </c>
      <c r="Z135" s="63"/>
      <c r="AA135" s="63"/>
      <c r="AB135" s="63"/>
      <c r="AC135" s="98"/>
      <c r="AD135" s="63"/>
      <c r="AE135" s="63"/>
      <c r="AF135" s="64"/>
      <c r="AG135" s="63"/>
      <c r="AH135" s="65" t="s">
        <v>89</v>
      </c>
      <c r="AI135" s="65" t="s">
        <v>89</v>
      </c>
      <c r="AJ135" s="65" t="s">
        <v>89</v>
      </c>
      <c r="AK135" s="65" t="s">
        <v>89</v>
      </c>
      <c r="AL135" s="65" t="s">
        <v>89</v>
      </c>
      <c r="AM135" s="65" t="s">
        <v>89</v>
      </c>
      <c r="AN135" s="65" t="s">
        <v>89</v>
      </c>
      <c r="AO135" s="65" t="s">
        <v>89</v>
      </c>
      <c r="AP135" s="65" t="s">
        <v>89</v>
      </c>
      <c r="AQ135" s="65" t="s">
        <v>89</v>
      </c>
      <c r="AR135" s="65" t="s">
        <v>89</v>
      </c>
      <c r="AS135" s="65" t="s">
        <v>89</v>
      </c>
      <c r="AT135" s="65" t="s">
        <v>89</v>
      </c>
      <c r="AU135" s="65" t="s">
        <v>89</v>
      </c>
      <c r="AV135" s="65" t="s">
        <v>89</v>
      </c>
      <c r="AW135" s="65" t="s">
        <v>89</v>
      </c>
      <c r="AX135" s="65" t="s">
        <v>89</v>
      </c>
      <c r="AY135" s="65" t="s">
        <v>89</v>
      </c>
      <c r="AZ135" s="65"/>
      <c r="BA135" s="39"/>
    </row>
    <row r="136" spans="1:53" ht="157.5">
      <c r="A136" s="53" t="s">
        <v>275</v>
      </c>
      <c r="B136" s="54" t="s">
        <v>276</v>
      </c>
      <c r="C136" s="55" t="s">
        <v>81</v>
      </c>
      <c r="D136" s="56" t="s">
        <v>226</v>
      </c>
      <c r="E136" s="56" t="s">
        <v>83</v>
      </c>
      <c r="F136" s="56"/>
      <c r="G136" s="56"/>
      <c r="H136" s="56"/>
      <c r="I136" s="56"/>
      <c r="J136" s="56"/>
      <c r="K136" s="56"/>
      <c r="L136" s="56"/>
      <c r="M136" s="56"/>
      <c r="N136" s="56"/>
      <c r="O136" s="56"/>
      <c r="P136" s="56"/>
      <c r="Q136" s="56"/>
      <c r="R136" s="56"/>
      <c r="S136" s="56"/>
      <c r="T136" s="56"/>
      <c r="U136" s="56"/>
      <c r="V136" s="56"/>
      <c r="W136" s="56" t="s">
        <v>259</v>
      </c>
      <c r="X136" s="56" t="s">
        <v>237</v>
      </c>
      <c r="Y136" s="56" t="s">
        <v>260</v>
      </c>
      <c r="Z136" s="56"/>
      <c r="AA136" s="56"/>
      <c r="AB136" s="56"/>
      <c r="AC136" s="92" t="s">
        <v>443</v>
      </c>
      <c r="AD136" s="56" t="s">
        <v>329</v>
      </c>
      <c r="AE136" s="56" t="s">
        <v>355</v>
      </c>
      <c r="AF136" s="56" t="s">
        <v>261</v>
      </c>
      <c r="AG136" s="57" t="s">
        <v>277</v>
      </c>
      <c r="AH136" s="58">
        <v>83684.800000000003</v>
      </c>
      <c r="AI136" s="58">
        <v>83341.7</v>
      </c>
      <c r="AJ136" s="58">
        <v>103572.3</v>
      </c>
      <c r="AK136" s="58">
        <v>123359.3</v>
      </c>
      <c r="AL136" s="58">
        <v>135695.20000000001</v>
      </c>
      <c r="AM136" s="58">
        <v>135695.20000000001</v>
      </c>
      <c r="AN136" s="58">
        <v>82851.600000000006</v>
      </c>
      <c r="AO136" s="58">
        <v>82739</v>
      </c>
      <c r="AP136" s="58">
        <v>102672.3</v>
      </c>
      <c r="AQ136" s="58">
        <v>122369.3</v>
      </c>
      <c r="AR136" s="58">
        <v>134606.20000000001</v>
      </c>
      <c r="AS136" s="58">
        <v>134606.20000000001</v>
      </c>
      <c r="AT136" s="58">
        <v>923.2</v>
      </c>
      <c r="AU136" s="58">
        <v>900</v>
      </c>
      <c r="AV136" s="58">
        <v>123359.3</v>
      </c>
      <c r="AW136" s="58" t="s">
        <v>89</v>
      </c>
      <c r="AX136" s="58" t="s">
        <v>89</v>
      </c>
      <c r="AY136" s="58">
        <v>122369.3</v>
      </c>
      <c r="AZ136" s="59" t="s">
        <v>85</v>
      </c>
      <c r="BA136" s="39"/>
    </row>
    <row r="137" spans="1:53" ht="157.5">
      <c r="A137" s="53" t="s">
        <v>278</v>
      </c>
      <c r="B137" s="54" t="s">
        <v>279</v>
      </c>
      <c r="C137" s="55" t="s">
        <v>81</v>
      </c>
      <c r="D137" s="56" t="s">
        <v>226</v>
      </c>
      <c r="E137" s="56" t="s">
        <v>83</v>
      </c>
      <c r="F137" s="56"/>
      <c r="G137" s="56"/>
      <c r="H137" s="56"/>
      <c r="I137" s="56"/>
      <c r="J137" s="56"/>
      <c r="K137" s="56"/>
      <c r="L137" s="56"/>
      <c r="M137" s="56"/>
      <c r="N137" s="56"/>
      <c r="O137" s="56"/>
      <c r="P137" s="56"/>
      <c r="Q137" s="56"/>
      <c r="R137" s="56"/>
      <c r="S137" s="56"/>
      <c r="T137" s="56"/>
      <c r="U137" s="56"/>
      <c r="V137" s="56"/>
      <c r="W137" s="56" t="s">
        <v>280</v>
      </c>
      <c r="X137" s="56" t="s">
        <v>252</v>
      </c>
      <c r="Y137" s="56" t="s">
        <v>281</v>
      </c>
      <c r="Z137" s="56"/>
      <c r="AA137" s="56"/>
      <c r="AB137" s="56"/>
      <c r="AC137" s="92" t="s">
        <v>444</v>
      </c>
      <c r="AD137" s="56" t="s">
        <v>329</v>
      </c>
      <c r="AE137" s="56" t="s">
        <v>355</v>
      </c>
      <c r="AF137" s="56" t="s">
        <v>261</v>
      </c>
      <c r="AG137" s="57" t="s">
        <v>173</v>
      </c>
      <c r="AH137" s="58">
        <v>2977.5</v>
      </c>
      <c r="AI137" s="58">
        <v>2918.8</v>
      </c>
      <c r="AJ137" s="58">
        <v>2751.6</v>
      </c>
      <c r="AK137" s="58">
        <v>2751.6</v>
      </c>
      <c r="AL137" s="58">
        <v>2751.6</v>
      </c>
      <c r="AM137" s="58">
        <v>2751.6</v>
      </c>
      <c r="AN137" s="58">
        <v>2977.5</v>
      </c>
      <c r="AO137" s="58">
        <v>2918.8</v>
      </c>
      <c r="AP137" s="58">
        <v>2751.6</v>
      </c>
      <c r="AQ137" s="58">
        <v>2751.6</v>
      </c>
      <c r="AR137" s="58">
        <v>2751.6</v>
      </c>
      <c r="AS137" s="58">
        <v>2751.6</v>
      </c>
      <c r="AT137" s="58">
        <v>2984.2</v>
      </c>
      <c r="AU137" s="58">
        <v>2751.6</v>
      </c>
      <c r="AV137" s="58">
        <v>2751.6</v>
      </c>
      <c r="AW137" s="58">
        <v>2984.2</v>
      </c>
      <c r="AX137" s="58">
        <v>2751.6</v>
      </c>
      <c r="AY137" s="58">
        <v>2751.6</v>
      </c>
      <c r="AZ137" s="59" t="s">
        <v>85</v>
      </c>
      <c r="BA137" s="39"/>
    </row>
    <row r="138" spans="1:53" ht="157.5">
      <c r="A138" s="53" t="s">
        <v>282</v>
      </c>
      <c r="B138" s="54" t="s">
        <v>283</v>
      </c>
      <c r="C138" s="55" t="s">
        <v>81</v>
      </c>
      <c r="D138" s="56" t="s">
        <v>226</v>
      </c>
      <c r="E138" s="56" t="s">
        <v>83</v>
      </c>
      <c r="F138" s="56"/>
      <c r="G138" s="56"/>
      <c r="H138" s="56"/>
      <c r="I138" s="56"/>
      <c r="J138" s="56"/>
      <c r="K138" s="56"/>
      <c r="L138" s="56"/>
      <c r="M138" s="56"/>
      <c r="N138" s="56"/>
      <c r="O138" s="56"/>
      <c r="P138" s="56"/>
      <c r="Q138" s="56"/>
      <c r="R138" s="56"/>
      <c r="S138" s="56"/>
      <c r="T138" s="56"/>
      <c r="U138" s="56"/>
      <c r="V138" s="56"/>
      <c r="W138" s="56" t="s">
        <v>284</v>
      </c>
      <c r="X138" s="56" t="s">
        <v>237</v>
      </c>
      <c r="Y138" s="56" t="s">
        <v>285</v>
      </c>
      <c r="Z138" s="56"/>
      <c r="AA138" s="56"/>
      <c r="AB138" s="56"/>
      <c r="AC138" s="92" t="s">
        <v>444</v>
      </c>
      <c r="AD138" s="56" t="s">
        <v>329</v>
      </c>
      <c r="AE138" s="56" t="s">
        <v>355</v>
      </c>
      <c r="AF138" s="56" t="s">
        <v>286</v>
      </c>
      <c r="AG138" s="57" t="s">
        <v>287</v>
      </c>
      <c r="AH138" s="58">
        <v>29.7</v>
      </c>
      <c r="AI138" s="58">
        <v>29.7</v>
      </c>
      <c r="AJ138" s="58">
        <v>29.8</v>
      </c>
      <c r="AK138" s="58">
        <v>29.8</v>
      </c>
      <c r="AL138" s="58">
        <v>29.8</v>
      </c>
      <c r="AM138" s="58">
        <v>29.8</v>
      </c>
      <c r="AN138" s="58">
        <v>29.7</v>
      </c>
      <c r="AO138" s="58">
        <v>29.7</v>
      </c>
      <c r="AP138" s="58">
        <v>29.8</v>
      </c>
      <c r="AQ138" s="58">
        <v>29.8</v>
      </c>
      <c r="AR138" s="58">
        <v>29.8</v>
      </c>
      <c r="AS138" s="58">
        <v>29.8</v>
      </c>
      <c r="AT138" s="58">
        <v>30</v>
      </c>
      <c r="AU138" s="58">
        <v>29.8</v>
      </c>
      <c r="AV138" s="58">
        <v>29.8</v>
      </c>
      <c r="AW138" s="58">
        <v>30</v>
      </c>
      <c r="AX138" s="58">
        <v>29.8</v>
      </c>
      <c r="AY138" s="58">
        <v>29.8</v>
      </c>
      <c r="AZ138" s="59" t="s">
        <v>85</v>
      </c>
      <c r="BA138" s="39"/>
    </row>
    <row r="139" spans="1:53" ht="102">
      <c r="A139" s="53" t="s">
        <v>288</v>
      </c>
      <c r="B139" s="54" t="s">
        <v>289</v>
      </c>
      <c r="C139" s="55" t="s">
        <v>81</v>
      </c>
      <c r="D139" s="56" t="s">
        <v>226</v>
      </c>
      <c r="E139" s="56" t="s">
        <v>83</v>
      </c>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92" t="s">
        <v>457</v>
      </c>
      <c r="AD139" s="56" t="s">
        <v>329</v>
      </c>
      <c r="AE139" s="56" t="s">
        <v>458</v>
      </c>
      <c r="AF139" s="56" t="s">
        <v>286</v>
      </c>
      <c r="AG139" s="57" t="s">
        <v>107</v>
      </c>
      <c r="AH139" s="58">
        <v>2857.2</v>
      </c>
      <c r="AI139" s="58">
        <v>2857.2</v>
      </c>
      <c r="AJ139" s="58">
        <v>1817.2</v>
      </c>
      <c r="AK139" s="58">
        <v>2907.5</v>
      </c>
      <c r="AL139" s="58">
        <v>2907.5</v>
      </c>
      <c r="AM139" s="58">
        <v>2907.5</v>
      </c>
      <c r="AN139" s="58">
        <v>2857.2</v>
      </c>
      <c r="AO139" s="58">
        <v>2857.2</v>
      </c>
      <c r="AP139" s="58">
        <v>1817.2</v>
      </c>
      <c r="AQ139" s="58">
        <v>2907.5</v>
      </c>
      <c r="AR139" s="58">
        <v>2907.5</v>
      </c>
      <c r="AS139" s="58">
        <v>2907.5</v>
      </c>
      <c r="AT139" s="58">
        <v>1817.2</v>
      </c>
      <c r="AU139" s="58">
        <v>2907.5</v>
      </c>
      <c r="AV139" s="58">
        <v>2907.5</v>
      </c>
      <c r="AW139" s="58">
        <v>1817.2</v>
      </c>
      <c r="AX139" s="58">
        <v>2907.5</v>
      </c>
      <c r="AY139" s="58">
        <v>2907.5</v>
      </c>
      <c r="AZ139" s="59" t="s">
        <v>85</v>
      </c>
      <c r="BA139" s="39"/>
    </row>
    <row r="140" spans="1:53" ht="22.5">
      <c r="A140" s="48" t="s">
        <v>290</v>
      </c>
      <c r="B140" s="49" t="s">
        <v>291</v>
      </c>
      <c r="C140" s="50" t="s">
        <v>74</v>
      </c>
      <c r="D140" s="50" t="s">
        <v>74</v>
      </c>
      <c r="E140" s="50" t="s">
        <v>74</v>
      </c>
      <c r="F140" s="50" t="s">
        <v>74</v>
      </c>
      <c r="G140" s="50" t="s">
        <v>74</v>
      </c>
      <c r="H140" s="50" t="s">
        <v>74</v>
      </c>
      <c r="I140" s="50" t="s">
        <v>74</v>
      </c>
      <c r="J140" s="50" t="s">
        <v>74</v>
      </c>
      <c r="K140" s="50" t="s">
        <v>74</v>
      </c>
      <c r="L140" s="50" t="s">
        <v>74</v>
      </c>
      <c r="M140" s="50" t="s">
        <v>74</v>
      </c>
      <c r="N140" s="50" t="s">
        <v>74</v>
      </c>
      <c r="O140" s="50" t="s">
        <v>74</v>
      </c>
      <c r="P140" s="50" t="s">
        <v>74</v>
      </c>
      <c r="Q140" s="50" t="s">
        <v>74</v>
      </c>
      <c r="R140" s="50" t="s">
        <v>74</v>
      </c>
      <c r="S140" s="50" t="s">
        <v>74</v>
      </c>
      <c r="T140" s="50" t="s">
        <v>74</v>
      </c>
      <c r="U140" s="50" t="s">
        <v>74</v>
      </c>
      <c r="V140" s="50" t="s">
        <v>74</v>
      </c>
      <c r="W140" s="50" t="s">
        <v>74</v>
      </c>
      <c r="X140" s="50" t="s">
        <v>74</v>
      </c>
      <c r="Y140" s="50" t="s">
        <v>74</v>
      </c>
      <c r="Z140" s="50" t="s">
        <v>74</v>
      </c>
      <c r="AA140" s="50" t="s">
        <v>74</v>
      </c>
      <c r="AB140" s="50" t="s">
        <v>74</v>
      </c>
      <c r="AC140" s="50" t="s">
        <v>74</v>
      </c>
      <c r="AD140" s="50" t="s">
        <v>74</v>
      </c>
      <c r="AE140" s="50" t="s">
        <v>74</v>
      </c>
      <c r="AF140" s="50" t="s">
        <v>74</v>
      </c>
      <c r="AG140" s="50" t="s">
        <v>74</v>
      </c>
      <c r="AH140" s="51">
        <v>24093.1</v>
      </c>
      <c r="AI140" s="51">
        <v>23768.400000000001</v>
      </c>
      <c r="AJ140" s="51">
        <v>25828</v>
      </c>
      <c r="AK140" s="51">
        <v>25828</v>
      </c>
      <c r="AL140" s="51">
        <v>25828</v>
      </c>
      <c r="AM140" s="51">
        <v>25828</v>
      </c>
      <c r="AN140" s="51">
        <v>24093.1</v>
      </c>
      <c r="AO140" s="51">
        <v>23768.400000000001</v>
      </c>
      <c r="AP140" s="51">
        <v>25828</v>
      </c>
      <c r="AQ140" s="51">
        <v>25828</v>
      </c>
      <c r="AR140" s="51">
        <v>25828</v>
      </c>
      <c r="AS140" s="51">
        <v>25828</v>
      </c>
      <c r="AT140" s="51">
        <v>22780</v>
      </c>
      <c r="AU140" s="51">
        <v>25828</v>
      </c>
      <c r="AV140" s="51">
        <v>25828</v>
      </c>
      <c r="AW140" s="51">
        <v>22780</v>
      </c>
      <c r="AX140" s="51">
        <v>25828</v>
      </c>
      <c r="AY140" s="51">
        <v>25828</v>
      </c>
      <c r="AZ140" s="52"/>
      <c r="BA140" s="39"/>
    </row>
    <row r="141" spans="1:53" ht="180">
      <c r="A141" s="181" t="s">
        <v>292</v>
      </c>
      <c r="B141" s="184" t="s">
        <v>293</v>
      </c>
      <c r="C141" s="187" t="s">
        <v>81</v>
      </c>
      <c r="D141" s="158" t="s">
        <v>226</v>
      </c>
      <c r="E141" s="158" t="s">
        <v>83</v>
      </c>
      <c r="F141" s="158"/>
      <c r="G141" s="158"/>
      <c r="H141" s="158"/>
      <c r="I141" s="158"/>
      <c r="J141" s="158"/>
      <c r="K141" s="158"/>
      <c r="L141" s="158"/>
      <c r="M141" s="158"/>
      <c r="N141" s="158"/>
      <c r="O141" s="158"/>
      <c r="P141" s="158"/>
      <c r="Q141" s="158"/>
      <c r="R141" s="158"/>
      <c r="S141" s="158"/>
      <c r="T141" s="158"/>
      <c r="U141" s="158"/>
      <c r="V141" s="158"/>
      <c r="W141" s="158" t="s">
        <v>269</v>
      </c>
      <c r="X141" s="158" t="s">
        <v>237</v>
      </c>
      <c r="Y141" s="158" t="s">
        <v>229</v>
      </c>
      <c r="Z141" s="158"/>
      <c r="AA141" s="158"/>
      <c r="AB141" s="208"/>
      <c r="AC141" s="96" t="s">
        <v>445</v>
      </c>
      <c r="AD141" s="78" t="s">
        <v>329</v>
      </c>
      <c r="AE141" s="78" t="s">
        <v>446</v>
      </c>
      <c r="AF141" s="190" t="s">
        <v>294</v>
      </c>
      <c r="AG141" s="196" t="s">
        <v>295</v>
      </c>
      <c r="AH141" s="178">
        <v>24093.1</v>
      </c>
      <c r="AI141" s="178">
        <v>23768.400000000001</v>
      </c>
      <c r="AJ141" s="178">
        <v>25828</v>
      </c>
      <c r="AK141" s="178">
        <v>25828</v>
      </c>
      <c r="AL141" s="178">
        <v>25828</v>
      </c>
      <c r="AM141" s="178">
        <v>25828</v>
      </c>
      <c r="AN141" s="178">
        <v>24093.1</v>
      </c>
      <c r="AO141" s="178">
        <v>23768.400000000001</v>
      </c>
      <c r="AP141" s="178">
        <v>25828</v>
      </c>
      <c r="AQ141" s="178">
        <v>25828</v>
      </c>
      <c r="AR141" s="178">
        <v>25828</v>
      </c>
      <c r="AS141" s="178">
        <v>25828</v>
      </c>
      <c r="AT141" s="178">
        <v>22780</v>
      </c>
      <c r="AU141" s="178">
        <v>25828</v>
      </c>
      <c r="AV141" s="178">
        <v>25828</v>
      </c>
      <c r="AW141" s="178">
        <v>22780</v>
      </c>
      <c r="AX141" s="178">
        <v>25828</v>
      </c>
      <c r="AY141" s="178">
        <v>25828</v>
      </c>
      <c r="AZ141" s="193" t="s">
        <v>85</v>
      </c>
      <c r="BA141" s="39"/>
    </row>
    <row r="142" spans="1:53" ht="168">
      <c r="A142" s="183"/>
      <c r="B142" s="186"/>
      <c r="C142" s="189"/>
      <c r="D142" s="160"/>
      <c r="E142" s="160"/>
      <c r="F142" s="160"/>
      <c r="G142" s="160"/>
      <c r="H142" s="160"/>
      <c r="I142" s="160"/>
      <c r="J142" s="160"/>
      <c r="K142" s="160"/>
      <c r="L142" s="160"/>
      <c r="M142" s="160"/>
      <c r="N142" s="160"/>
      <c r="O142" s="160"/>
      <c r="P142" s="160"/>
      <c r="Q142" s="160"/>
      <c r="R142" s="160"/>
      <c r="S142" s="160"/>
      <c r="T142" s="160"/>
      <c r="U142" s="160"/>
      <c r="V142" s="160"/>
      <c r="W142" s="160"/>
      <c r="X142" s="160"/>
      <c r="Y142" s="160"/>
      <c r="Z142" s="160"/>
      <c r="AA142" s="160"/>
      <c r="AB142" s="209"/>
      <c r="AC142" s="96" t="s">
        <v>447</v>
      </c>
      <c r="AD142" s="78" t="s">
        <v>329</v>
      </c>
      <c r="AE142" s="78" t="s">
        <v>428</v>
      </c>
      <c r="AF142" s="192"/>
      <c r="AG142" s="198"/>
      <c r="AH142" s="180"/>
      <c r="AI142" s="180"/>
      <c r="AJ142" s="180"/>
      <c r="AK142" s="180"/>
      <c r="AL142" s="180"/>
      <c r="AM142" s="180"/>
      <c r="AN142" s="180"/>
      <c r="AO142" s="180"/>
      <c r="AP142" s="180"/>
      <c r="AQ142" s="180"/>
      <c r="AR142" s="180"/>
      <c r="AS142" s="180"/>
      <c r="AT142" s="180"/>
      <c r="AU142" s="180"/>
      <c r="AV142" s="180"/>
      <c r="AW142" s="180"/>
      <c r="AX142" s="180"/>
      <c r="AY142" s="180"/>
      <c r="AZ142" s="195"/>
      <c r="BA142" s="39"/>
    </row>
    <row r="143" spans="1:53" ht="56.25">
      <c r="A143" s="48" t="s">
        <v>296</v>
      </c>
      <c r="B143" s="49" t="s">
        <v>297</v>
      </c>
      <c r="C143" s="50" t="s">
        <v>74</v>
      </c>
      <c r="D143" s="50" t="s">
        <v>74</v>
      </c>
      <c r="E143" s="50" t="s">
        <v>74</v>
      </c>
      <c r="F143" s="50" t="s">
        <v>74</v>
      </c>
      <c r="G143" s="50" t="s">
        <v>74</v>
      </c>
      <c r="H143" s="50" t="s">
        <v>74</v>
      </c>
      <c r="I143" s="50" t="s">
        <v>74</v>
      </c>
      <c r="J143" s="50" t="s">
        <v>74</v>
      </c>
      <c r="K143" s="50" t="s">
        <v>74</v>
      </c>
      <c r="L143" s="50" t="s">
        <v>74</v>
      </c>
      <c r="M143" s="50" t="s">
        <v>74</v>
      </c>
      <c r="N143" s="50" t="s">
        <v>74</v>
      </c>
      <c r="O143" s="50" t="s">
        <v>74</v>
      </c>
      <c r="P143" s="50" t="s">
        <v>74</v>
      </c>
      <c r="Q143" s="50" t="s">
        <v>74</v>
      </c>
      <c r="R143" s="50" t="s">
        <v>74</v>
      </c>
      <c r="S143" s="50" t="s">
        <v>74</v>
      </c>
      <c r="T143" s="50" t="s">
        <v>74</v>
      </c>
      <c r="U143" s="50" t="s">
        <v>74</v>
      </c>
      <c r="V143" s="50" t="s">
        <v>74</v>
      </c>
      <c r="W143" s="50" t="s">
        <v>74</v>
      </c>
      <c r="X143" s="50" t="s">
        <v>74</v>
      </c>
      <c r="Y143" s="50" t="s">
        <v>74</v>
      </c>
      <c r="Z143" s="50" t="s">
        <v>74</v>
      </c>
      <c r="AA143" s="50" t="s">
        <v>74</v>
      </c>
      <c r="AB143" s="50" t="s">
        <v>74</v>
      </c>
      <c r="AC143" s="91" t="s">
        <v>74</v>
      </c>
      <c r="AD143" s="91" t="s">
        <v>74</v>
      </c>
      <c r="AE143" s="91" t="s">
        <v>74</v>
      </c>
      <c r="AF143" s="50" t="s">
        <v>74</v>
      </c>
      <c r="AG143" s="50" t="s">
        <v>74</v>
      </c>
      <c r="AH143" s="51">
        <v>432573.9</v>
      </c>
      <c r="AI143" s="51">
        <v>425542.7</v>
      </c>
      <c r="AJ143" s="51">
        <v>378755.3</v>
      </c>
      <c r="AK143" s="51">
        <v>341455.6</v>
      </c>
      <c r="AL143" s="51">
        <v>355853.7</v>
      </c>
      <c r="AM143" s="51">
        <v>355853.7</v>
      </c>
      <c r="AN143" s="51">
        <v>340931.7</v>
      </c>
      <c r="AO143" s="51">
        <v>340047.2</v>
      </c>
      <c r="AP143" s="51">
        <v>276861.3</v>
      </c>
      <c r="AQ143" s="51">
        <v>290619.59999999998</v>
      </c>
      <c r="AR143" s="51">
        <v>305017.7</v>
      </c>
      <c r="AS143" s="51">
        <v>305017.7</v>
      </c>
      <c r="AT143" s="51">
        <v>151390.29999999999</v>
      </c>
      <c r="AU143" s="51">
        <v>56816.800000000003</v>
      </c>
      <c r="AV143" s="51">
        <v>341455.6</v>
      </c>
      <c r="AW143" s="51">
        <v>151390.29999999999</v>
      </c>
      <c r="AX143" s="51">
        <v>56816.800000000003</v>
      </c>
      <c r="AY143" s="51">
        <v>341455.6</v>
      </c>
      <c r="AZ143" s="52"/>
      <c r="BA143" s="39"/>
    </row>
    <row r="144" spans="1:53" ht="38.25">
      <c r="A144" s="48" t="s">
        <v>298</v>
      </c>
      <c r="B144" s="49" t="s">
        <v>299</v>
      </c>
      <c r="C144" s="50" t="s">
        <v>74</v>
      </c>
      <c r="D144" s="50" t="s">
        <v>74</v>
      </c>
      <c r="E144" s="50" t="s">
        <v>74</v>
      </c>
      <c r="F144" s="50" t="s">
        <v>74</v>
      </c>
      <c r="G144" s="50" t="s">
        <v>74</v>
      </c>
      <c r="H144" s="50" t="s">
        <v>74</v>
      </c>
      <c r="I144" s="50" t="s">
        <v>74</v>
      </c>
      <c r="J144" s="50" t="s">
        <v>74</v>
      </c>
      <c r="K144" s="50" t="s">
        <v>74</v>
      </c>
      <c r="L144" s="50" t="s">
        <v>74</v>
      </c>
      <c r="M144" s="50" t="s">
        <v>74</v>
      </c>
      <c r="N144" s="50" t="s">
        <v>74</v>
      </c>
      <c r="O144" s="50" t="s">
        <v>74</v>
      </c>
      <c r="P144" s="50" t="s">
        <v>74</v>
      </c>
      <c r="Q144" s="50" t="s">
        <v>74</v>
      </c>
      <c r="R144" s="50" t="s">
        <v>74</v>
      </c>
      <c r="S144" s="50" t="s">
        <v>74</v>
      </c>
      <c r="T144" s="50" t="s">
        <v>74</v>
      </c>
      <c r="U144" s="50" t="s">
        <v>74</v>
      </c>
      <c r="V144" s="50" t="s">
        <v>74</v>
      </c>
      <c r="W144" s="50" t="s">
        <v>74</v>
      </c>
      <c r="X144" s="50" t="s">
        <v>74</v>
      </c>
      <c r="Y144" s="50" t="s">
        <v>74</v>
      </c>
      <c r="Z144" s="50" t="s">
        <v>74</v>
      </c>
      <c r="AA144" s="50" t="s">
        <v>74</v>
      </c>
      <c r="AB144" s="50" t="s">
        <v>74</v>
      </c>
      <c r="AC144" s="50" t="s">
        <v>74</v>
      </c>
      <c r="AD144" s="50" t="s">
        <v>74</v>
      </c>
      <c r="AE144" s="50" t="s">
        <v>74</v>
      </c>
      <c r="AF144" s="50" t="s">
        <v>74</v>
      </c>
      <c r="AG144" s="50" t="s">
        <v>74</v>
      </c>
      <c r="AH144" s="51">
        <v>285374.7</v>
      </c>
      <c r="AI144" s="51">
        <v>285374.7</v>
      </c>
      <c r="AJ144" s="51">
        <v>276861.3</v>
      </c>
      <c r="AK144" s="51">
        <v>290619.59999999998</v>
      </c>
      <c r="AL144" s="51">
        <v>305017.7</v>
      </c>
      <c r="AM144" s="51">
        <v>305017.7</v>
      </c>
      <c r="AN144" s="51">
        <v>285374.7</v>
      </c>
      <c r="AO144" s="51">
        <v>285374.7</v>
      </c>
      <c r="AP144" s="51">
        <v>276861.3</v>
      </c>
      <c r="AQ144" s="51">
        <v>290619.59999999998</v>
      </c>
      <c r="AR144" s="51">
        <v>305017.7</v>
      </c>
      <c r="AS144" s="51">
        <v>305017.7</v>
      </c>
      <c r="AT144" s="51">
        <v>11000</v>
      </c>
      <c r="AU144" s="51">
        <v>5000</v>
      </c>
      <c r="AV144" s="51">
        <v>290619.59999999998</v>
      </c>
      <c r="AW144" s="51">
        <v>11000</v>
      </c>
      <c r="AX144" s="51">
        <v>5000</v>
      </c>
      <c r="AY144" s="51">
        <v>290619.59999999998</v>
      </c>
      <c r="AZ144" s="52" t="s">
        <v>103</v>
      </c>
      <c r="BA144" s="39"/>
    </row>
    <row r="145" spans="1:53">
      <c r="A145" s="48" t="s">
        <v>300</v>
      </c>
      <c r="B145" s="49" t="s">
        <v>301</v>
      </c>
      <c r="C145" s="50" t="s">
        <v>74</v>
      </c>
      <c r="D145" s="50" t="s">
        <v>74</v>
      </c>
      <c r="E145" s="50" t="s">
        <v>74</v>
      </c>
      <c r="F145" s="50" t="s">
        <v>74</v>
      </c>
      <c r="G145" s="50" t="s">
        <v>74</v>
      </c>
      <c r="H145" s="50" t="s">
        <v>74</v>
      </c>
      <c r="I145" s="50" t="s">
        <v>74</v>
      </c>
      <c r="J145" s="50" t="s">
        <v>74</v>
      </c>
      <c r="K145" s="50" t="s">
        <v>74</v>
      </c>
      <c r="L145" s="50" t="s">
        <v>74</v>
      </c>
      <c r="M145" s="50" t="s">
        <v>74</v>
      </c>
      <c r="N145" s="50" t="s">
        <v>74</v>
      </c>
      <c r="O145" s="50" t="s">
        <v>74</v>
      </c>
      <c r="P145" s="50" t="s">
        <v>74</v>
      </c>
      <c r="Q145" s="50" t="s">
        <v>74</v>
      </c>
      <c r="R145" s="50" t="s">
        <v>74</v>
      </c>
      <c r="S145" s="50" t="s">
        <v>74</v>
      </c>
      <c r="T145" s="50" t="s">
        <v>74</v>
      </c>
      <c r="U145" s="50" t="s">
        <v>74</v>
      </c>
      <c r="V145" s="50" t="s">
        <v>74</v>
      </c>
      <c r="W145" s="50" t="s">
        <v>74</v>
      </c>
      <c r="X145" s="50" t="s">
        <v>74</v>
      </c>
      <c r="Y145" s="50" t="s">
        <v>74</v>
      </c>
      <c r="Z145" s="50" t="s">
        <v>74</v>
      </c>
      <c r="AA145" s="50" t="s">
        <v>74</v>
      </c>
      <c r="AB145" s="50" t="s">
        <v>74</v>
      </c>
      <c r="AC145" s="50" t="s">
        <v>74</v>
      </c>
      <c r="AD145" s="50" t="s">
        <v>74</v>
      </c>
      <c r="AE145" s="50" t="s">
        <v>74</v>
      </c>
      <c r="AF145" s="50" t="s">
        <v>74</v>
      </c>
      <c r="AG145" s="50" t="s">
        <v>74</v>
      </c>
      <c r="AH145" s="51">
        <v>147199.20000000001</v>
      </c>
      <c r="AI145" s="51">
        <v>140168</v>
      </c>
      <c r="AJ145" s="51">
        <v>101894</v>
      </c>
      <c r="AK145" s="51">
        <v>50836</v>
      </c>
      <c r="AL145" s="51">
        <v>50836</v>
      </c>
      <c r="AM145" s="51">
        <v>50836</v>
      </c>
      <c r="AN145" s="51">
        <v>55557</v>
      </c>
      <c r="AO145" s="51">
        <v>54672.5</v>
      </c>
      <c r="AP145" s="51" t="s">
        <v>89</v>
      </c>
      <c r="AQ145" s="51" t="s">
        <v>89</v>
      </c>
      <c r="AR145" s="51" t="s">
        <v>89</v>
      </c>
      <c r="AS145" s="51" t="s">
        <v>89</v>
      </c>
      <c r="AT145" s="51">
        <v>140390.29999999999</v>
      </c>
      <c r="AU145" s="51">
        <v>51816.800000000003</v>
      </c>
      <c r="AV145" s="51">
        <v>50836</v>
      </c>
      <c r="AW145" s="51">
        <v>140390.29999999999</v>
      </c>
      <c r="AX145" s="51">
        <v>51816.800000000003</v>
      </c>
      <c r="AY145" s="51">
        <v>50836</v>
      </c>
      <c r="AZ145" s="52"/>
      <c r="BA145" s="39"/>
    </row>
    <row r="146" spans="1:53" ht="22.5">
      <c r="A146" s="48" t="s">
        <v>302</v>
      </c>
      <c r="B146" s="49" t="s">
        <v>303</v>
      </c>
      <c r="C146" s="50" t="s">
        <v>74</v>
      </c>
      <c r="D146" s="50" t="s">
        <v>74</v>
      </c>
      <c r="E146" s="50" t="s">
        <v>74</v>
      </c>
      <c r="F146" s="50" t="s">
        <v>74</v>
      </c>
      <c r="G146" s="50" t="s">
        <v>74</v>
      </c>
      <c r="H146" s="50" t="s">
        <v>74</v>
      </c>
      <c r="I146" s="50" t="s">
        <v>74</v>
      </c>
      <c r="J146" s="50" t="s">
        <v>74</v>
      </c>
      <c r="K146" s="50" t="s">
        <v>74</v>
      </c>
      <c r="L146" s="50" t="s">
        <v>74</v>
      </c>
      <c r="M146" s="50" t="s">
        <v>74</v>
      </c>
      <c r="N146" s="50" t="s">
        <v>74</v>
      </c>
      <c r="O146" s="50" t="s">
        <v>74</v>
      </c>
      <c r="P146" s="50" t="s">
        <v>74</v>
      </c>
      <c r="Q146" s="50" t="s">
        <v>74</v>
      </c>
      <c r="R146" s="50" t="s">
        <v>74</v>
      </c>
      <c r="S146" s="50" t="s">
        <v>74</v>
      </c>
      <c r="T146" s="50" t="s">
        <v>74</v>
      </c>
      <c r="U146" s="50" t="s">
        <v>74</v>
      </c>
      <c r="V146" s="50" t="s">
        <v>74</v>
      </c>
      <c r="W146" s="50" t="s">
        <v>74</v>
      </c>
      <c r="X146" s="50" t="s">
        <v>74</v>
      </c>
      <c r="Y146" s="50" t="s">
        <v>74</v>
      </c>
      <c r="Z146" s="50" t="s">
        <v>74</v>
      </c>
      <c r="AA146" s="50" t="s">
        <v>74</v>
      </c>
      <c r="AB146" s="50" t="s">
        <v>74</v>
      </c>
      <c r="AC146" s="50" t="s">
        <v>74</v>
      </c>
      <c r="AD146" s="50" t="s">
        <v>74</v>
      </c>
      <c r="AE146" s="50" t="s">
        <v>74</v>
      </c>
      <c r="AF146" s="50" t="s">
        <v>74</v>
      </c>
      <c r="AG146" s="50" t="s">
        <v>74</v>
      </c>
      <c r="AH146" s="51">
        <v>147199.20000000001</v>
      </c>
      <c r="AI146" s="51">
        <v>140168</v>
      </c>
      <c r="AJ146" s="51">
        <v>101894</v>
      </c>
      <c r="AK146" s="51">
        <v>50836</v>
      </c>
      <c r="AL146" s="51">
        <v>50836</v>
      </c>
      <c r="AM146" s="51">
        <v>50836</v>
      </c>
      <c r="AN146" s="51">
        <v>55557</v>
      </c>
      <c r="AO146" s="51">
        <v>54672.5</v>
      </c>
      <c r="AP146" s="51" t="s">
        <v>89</v>
      </c>
      <c r="AQ146" s="51" t="s">
        <v>89</v>
      </c>
      <c r="AR146" s="51" t="s">
        <v>89</v>
      </c>
      <c r="AS146" s="51" t="s">
        <v>89</v>
      </c>
      <c r="AT146" s="51">
        <v>140390.29999999999</v>
      </c>
      <c r="AU146" s="51">
        <v>51816.800000000003</v>
      </c>
      <c r="AV146" s="51">
        <v>50836</v>
      </c>
      <c r="AW146" s="51">
        <v>140390.29999999999</v>
      </c>
      <c r="AX146" s="51">
        <v>51816.800000000003</v>
      </c>
      <c r="AY146" s="51">
        <v>50836</v>
      </c>
      <c r="AZ146" s="52"/>
      <c r="BA146" s="39"/>
    </row>
    <row r="147" spans="1:53" ht="112.5">
      <c r="A147" s="53" t="s">
        <v>304</v>
      </c>
      <c r="B147" s="54" t="s">
        <v>305</v>
      </c>
      <c r="C147" s="55" t="s">
        <v>81</v>
      </c>
      <c r="D147" s="56" t="s">
        <v>226</v>
      </c>
      <c r="E147" s="56" t="s">
        <v>83</v>
      </c>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92" t="s">
        <v>459</v>
      </c>
      <c r="AD147" s="56" t="s">
        <v>329</v>
      </c>
      <c r="AE147" s="56" t="s">
        <v>460</v>
      </c>
      <c r="AF147" s="56"/>
      <c r="AG147" s="57" t="s">
        <v>306</v>
      </c>
      <c r="AH147" s="58">
        <v>53807</v>
      </c>
      <c r="AI147" s="58">
        <v>52922.5</v>
      </c>
      <c r="AJ147" s="58">
        <v>47436</v>
      </c>
      <c r="AK147" s="58">
        <v>47436</v>
      </c>
      <c r="AL147" s="58">
        <v>47436</v>
      </c>
      <c r="AM147" s="58">
        <v>47436</v>
      </c>
      <c r="AN147" s="58">
        <v>53807</v>
      </c>
      <c r="AO147" s="58">
        <v>52922.5</v>
      </c>
      <c r="AP147" s="58" t="s">
        <v>89</v>
      </c>
      <c r="AQ147" s="58" t="s">
        <v>89</v>
      </c>
      <c r="AR147" s="58" t="s">
        <v>89</v>
      </c>
      <c r="AS147" s="58" t="s">
        <v>89</v>
      </c>
      <c r="AT147" s="58">
        <v>53000</v>
      </c>
      <c r="AU147" s="58">
        <v>17436</v>
      </c>
      <c r="AV147" s="58">
        <v>47436</v>
      </c>
      <c r="AW147" s="58">
        <v>53000</v>
      </c>
      <c r="AX147" s="58">
        <v>17436</v>
      </c>
      <c r="AY147" s="58">
        <v>47436</v>
      </c>
      <c r="AZ147" s="59" t="s">
        <v>103</v>
      </c>
      <c r="BA147" s="39"/>
    </row>
    <row r="148" spans="1:53" ht="67.5">
      <c r="A148" s="181" t="s">
        <v>307</v>
      </c>
      <c r="B148" s="184" t="s">
        <v>308</v>
      </c>
      <c r="C148" s="187" t="s">
        <v>81</v>
      </c>
      <c r="D148" s="158" t="s">
        <v>309</v>
      </c>
      <c r="E148" s="158" t="s">
        <v>83</v>
      </c>
      <c r="F148" s="158"/>
      <c r="G148" s="158"/>
      <c r="H148" s="158"/>
      <c r="I148" s="158"/>
      <c r="J148" s="158"/>
      <c r="K148" s="158"/>
      <c r="L148" s="158"/>
      <c r="M148" s="158"/>
      <c r="N148" s="158"/>
      <c r="O148" s="158"/>
      <c r="P148" s="158"/>
      <c r="Q148" s="158"/>
      <c r="R148" s="158"/>
      <c r="S148" s="158"/>
      <c r="T148" s="158"/>
      <c r="U148" s="158"/>
      <c r="V148" s="158"/>
      <c r="W148" s="158"/>
      <c r="X148" s="158"/>
      <c r="Y148" s="158"/>
      <c r="Z148" s="158"/>
      <c r="AA148" s="158"/>
      <c r="AB148" s="158"/>
      <c r="AC148" s="94" t="s">
        <v>461</v>
      </c>
      <c r="AD148" s="56" t="s">
        <v>329</v>
      </c>
      <c r="AE148" s="93" t="s">
        <v>462</v>
      </c>
      <c r="AF148" s="158"/>
      <c r="AG148" s="196" t="s">
        <v>94</v>
      </c>
      <c r="AH148" s="178">
        <v>1750</v>
      </c>
      <c r="AI148" s="178">
        <v>1750</v>
      </c>
      <c r="AJ148" s="178">
        <v>4903.7</v>
      </c>
      <c r="AK148" s="178" t="s">
        <v>89</v>
      </c>
      <c r="AL148" s="178" t="s">
        <v>89</v>
      </c>
      <c r="AM148" s="178" t="s">
        <v>89</v>
      </c>
      <c r="AN148" s="178">
        <v>1750</v>
      </c>
      <c r="AO148" s="178">
        <v>1750</v>
      </c>
      <c r="AP148" s="178" t="s">
        <v>89</v>
      </c>
      <c r="AQ148" s="178" t="s">
        <v>89</v>
      </c>
      <c r="AR148" s="178" t="s">
        <v>89</v>
      </c>
      <c r="AS148" s="178" t="s">
        <v>89</v>
      </c>
      <c r="AT148" s="178">
        <v>1750</v>
      </c>
      <c r="AU148" s="178">
        <v>4903.7</v>
      </c>
      <c r="AV148" s="178" t="s">
        <v>89</v>
      </c>
      <c r="AW148" s="178">
        <v>1750</v>
      </c>
      <c r="AX148" s="178">
        <v>4903.7</v>
      </c>
      <c r="AY148" s="178" t="s">
        <v>89</v>
      </c>
      <c r="AZ148" s="193" t="s">
        <v>103</v>
      </c>
      <c r="BA148" s="39"/>
    </row>
    <row r="149" spans="1:53" ht="90">
      <c r="A149" s="182"/>
      <c r="B149" s="185"/>
      <c r="C149" s="188"/>
      <c r="D149" s="159"/>
      <c r="E149" s="159"/>
      <c r="F149" s="159"/>
      <c r="G149" s="159"/>
      <c r="H149" s="159"/>
      <c r="I149" s="159"/>
      <c r="J149" s="159"/>
      <c r="K149" s="159"/>
      <c r="L149" s="159"/>
      <c r="M149" s="159"/>
      <c r="N149" s="159"/>
      <c r="O149" s="159"/>
      <c r="P149" s="159"/>
      <c r="Q149" s="159"/>
      <c r="R149" s="159"/>
      <c r="S149" s="159"/>
      <c r="T149" s="159"/>
      <c r="U149" s="159"/>
      <c r="V149" s="159"/>
      <c r="W149" s="159"/>
      <c r="X149" s="159"/>
      <c r="Y149" s="159"/>
      <c r="Z149" s="159"/>
      <c r="AA149" s="159"/>
      <c r="AB149" s="159"/>
      <c r="AC149" s="94" t="s">
        <v>464</v>
      </c>
      <c r="AD149" s="93" t="s">
        <v>329</v>
      </c>
      <c r="AE149" s="93" t="s">
        <v>465</v>
      </c>
      <c r="AF149" s="159"/>
      <c r="AG149" s="197"/>
      <c r="AH149" s="179"/>
      <c r="AI149" s="179"/>
      <c r="AJ149" s="179"/>
      <c r="AK149" s="179"/>
      <c r="AL149" s="179"/>
      <c r="AM149" s="179"/>
      <c r="AN149" s="179"/>
      <c r="AO149" s="179"/>
      <c r="AP149" s="179"/>
      <c r="AQ149" s="179"/>
      <c r="AR149" s="179"/>
      <c r="AS149" s="179"/>
      <c r="AT149" s="179"/>
      <c r="AU149" s="179"/>
      <c r="AV149" s="179"/>
      <c r="AW149" s="179"/>
      <c r="AX149" s="179"/>
      <c r="AY149" s="179"/>
      <c r="AZ149" s="194"/>
      <c r="BA149" s="39"/>
    </row>
    <row r="150" spans="1:53" ht="90">
      <c r="A150" s="183"/>
      <c r="B150" s="186"/>
      <c r="C150" s="189"/>
      <c r="D150" s="160"/>
      <c r="E150" s="160"/>
      <c r="F150" s="160"/>
      <c r="G150" s="160"/>
      <c r="H150" s="160"/>
      <c r="I150" s="160"/>
      <c r="J150" s="160"/>
      <c r="K150" s="160"/>
      <c r="L150" s="160"/>
      <c r="M150" s="160"/>
      <c r="N150" s="160"/>
      <c r="O150" s="160"/>
      <c r="P150" s="160"/>
      <c r="Q150" s="160"/>
      <c r="R150" s="160"/>
      <c r="S150" s="160"/>
      <c r="T150" s="160"/>
      <c r="U150" s="160"/>
      <c r="V150" s="160"/>
      <c r="W150" s="160"/>
      <c r="X150" s="160"/>
      <c r="Y150" s="160"/>
      <c r="Z150" s="160"/>
      <c r="AA150" s="160"/>
      <c r="AB150" s="160"/>
      <c r="AC150" s="94" t="s">
        <v>463</v>
      </c>
      <c r="AD150" s="93" t="s">
        <v>329</v>
      </c>
      <c r="AE150" s="93" t="s">
        <v>456</v>
      </c>
      <c r="AF150" s="160"/>
      <c r="AG150" s="198"/>
      <c r="AH150" s="180"/>
      <c r="AI150" s="180"/>
      <c r="AJ150" s="180"/>
      <c r="AK150" s="180"/>
      <c r="AL150" s="180"/>
      <c r="AM150" s="180"/>
      <c r="AN150" s="180"/>
      <c r="AO150" s="180"/>
      <c r="AP150" s="180"/>
      <c r="AQ150" s="180"/>
      <c r="AR150" s="180"/>
      <c r="AS150" s="180"/>
      <c r="AT150" s="180"/>
      <c r="AU150" s="180"/>
      <c r="AV150" s="180"/>
      <c r="AW150" s="180"/>
      <c r="AX150" s="180"/>
      <c r="AY150" s="180"/>
      <c r="AZ150" s="195"/>
      <c r="BA150" s="39"/>
    </row>
    <row r="151" spans="1:53" ht="102">
      <c r="A151" s="181" t="s">
        <v>310</v>
      </c>
      <c r="B151" s="184" t="s">
        <v>311</v>
      </c>
      <c r="C151" s="55" t="s">
        <v>81</v>
      </c>
      <c r="D151" s="56" t="s">
        <v>309</v>
      </c>
      <c r="E151" s="56" t="s">
        <v>83</v>
      </c>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94" t="s">
        <v>461</v>
      </c>
      <c r="AD151" s="56" t="s">
        <v>329</v>
      </c>
      <c r="AE151" s="93" t="s">
        <v>462</v>
      </c>
      <c r="AF151" s="158"/>
      <c r="AG151" s="196" t="s">
        <v>312</v>
      </c>
      <c r="AH151" s="178" t="s">
        <v>89</v>
      </c>
      <c r="AI151" s="178" t="s">
        <v>89</v>
      </c>
      <c r="AJ151" s="178">
        <v>12469.4</v>
      </c>
      <c r="AK151" s="178" t="s">
        <v>89</v>
      </c>
      <c r="AL151" s="178" t="s">
        <v>89</v>
      </c>
      <c r="AM151" s="178" t="s">
        <v>89</v>
      </c>
      <c r="AN151" s="178" t="s">
        <v>89</v>
      </c>
      <c r="AO151" s="178" t="s">
        <v>89</v>
      </c>
      <c r="AP151" s="178" t="s">
        <v>89</v>
      </c>
      <c r="AQ151" s="178" t="s">
        <v>89</v>
      </c>
      <c r="AR151" s="178" t="s">
        <v>89</v>
      </c>
      <c r="AS151" s="178" t="s">
        <v>89</v>
      </c>
      <c r="AT151" s="178" t="s">
        <v>89</v>
      </c>
      <c r="AU151" s="178">
        <v>12469.4</v>
      </c>
      <c r="AV151" s="178" t="s">
        <v>89</v>
      </c>
      <c r="AW151" s="178" t="s">
        <v>89</v>
      </c>
      <c r="AX151" s="178">
        <v>12469.4</v>
      </c>
      <c r="AY151" s="178" t="s">
        <v>89</v>
      </c>
      <c r="AZ151" s="193" t="s">
        <v>103</v>
      </c>
      <c r="BA151" s="39"/>
    </row>
    <row r="152" spans="1:53" ht="90">
      <c r="A152" s="182"/>
      <c r="B152" s="185"/>
      <c r="C152" s="55"/>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94" t="s">
        <v>464</v>
      </c>
      <c r="AD152" s="93" t="s">
        <v>329</v>
      </c>
      <c r="AE152" s="93" t="s">
        <v>465</v>
      </c>
      <c r="AF152" s="159"/>
      <c r="AG152" s="197"/>
      <c r="AH152" s="179"/>
      <c r="AI152" s="179"/>
      <c r="AJ152" s="179"/>
      <c r="AK152" s="179"/>
      <c r="AL152" s="179"/>
      <c r="AM152" s="179"/>
      <c r="AN152" s="179"/>
      <c r="AO152" s="179"/>
      <c r="AP152" s="179"/>
      <c r="AQ152" s="179"/>
      <c r="AR152" s="179"/>
      <c r="AS152" s="179"/>
      <c r="AT152" s="179"/>
      <c r="AU152" s="179"/>
      <c r="AV152" s="179"/>
      <c r="AW152" s="179"/>
      <c r="AX152" s="179"/>
      <c r="AY152" s="179"/>
      <c r="AZ152" s="194"/>
      <c r="BA152" s="39"/>
    </row>
    <row r="153" spans="1:53" ht="90">
      <c r="A153" s="183"/>
      <c r="B153" s="186"/>
      <c r="C153" s="55"/>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94" t="s">
        <v>463</v>
      </c>
      <c r="AD153" s="93" t="s">
        <v>329</v>
      </c>
      <c r="AE153" s="93" t="s">
        <v>456</v>
      </c>
      <c r="AF153" s="160"/>
      <c r="AG153" s="198"/>
      <c r="AH153" s="180"/>
      <c r="AI153" s="180"/>
      <c r="AJ153" s="180"/>
      <c r="AK153" s="180"/>
      <c r="AL153" s="180"/>
      <c r="AM153" s="180"/>
      <c r="AN153" s="180"/>
      <c r="AO153" s="180"/>
      <c r="AP153" s="180"/>
      <c r="AQ153" s="180"/>
      <c r="AR153" s="180"/>
      <c r="AS153" s="180"/>
      <c r="AT153" s="180"/>
      <c r="AU153" s="180"/>
      <c r="AV153" s="180"/>
      <c r="AW153" s="180"/>
      <c r="AX153" s="180"/>
      <c r="AY153" s="180"/>
      <c r="AZ153" s="195"/>
      <c r="BA153" s="39"/>
    </row>
    <row r="154" spans="1:53" ht="168.75">
      <c r="A154" s="95" t="s">
        <v>313</v>
      </c>
      <c r="B154" s="54" t="s">
        <v>314</v>
      </c>
      <c r="C154" s="55" t="s">
        <v>81</v>
      </c>
      <c r="D154" s="56" t="s">
        <v>309</v>
      </c>
      <c r="E154" s="56" t="s">
        <v>83</v>
      </c>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92" t="s">
        <v>466</v>
      </c>
      <c r="AD154" s="56" t="s">
        <v>329</v>
      </c>
      <c r="AE154" s="56" t="s">
        <v>462</v>
      </c>
      <c r="AF154" s="56"/>
      <c r="AG154" s="57" t="s">
        <v>315</v>
      </c>
      <c r="AH154" s="58">
        <v>22683.8</v>
      </c>
      <c r="AI154" s="58">
        <v>21118.799999999999</v>
      </c>
      <c r="AJ154" s="58">
        <v>2141.3000000000002</v>
      </c>
      <c r="AK154" s="58" t="s">
        <v>89</v>
      </c>
      <c r="AL154" s="58" t="s">
        <v>89</v>
      </c>
      <c r="AM154" s="58" t="s">
        <v>89</v>
      </c>
      <c r="AN154" s="58" t="s">
        <v>89</v>
      </c>
      <c r="AO154" s="58" t="s">
        <v>89</v>
      </c>
      <c r="AP154" s="58" t="s">
        <v>89</v>
      </c>
      <c r="AQ154" s="58" t="s">
        <v>89</v>
      </c>
      <c r="AR154" s="58" t="s">
        <v>89</v>
      </c>
      <c r="AS154" s="58" t="s">
        <v>89</v>
      </c>
      <c r="AT154" s="58">
        <v>21118.799999999999</v>
      </c>
      <c r="AU154" s="58">
        <v>2141.3000000000002</v>
      </c>
      <c r="AV154" s="58" t="s">
        <v>89</v>
      </c>
      <c r="AW154" s="58">
        <v>21118.799999999999</v>
      </c>
      <c r="AX154" s="58">
        <v>2141.3000000000002</v>
      </c>
      <c r="AY154" s="58" t="s">
        <v>89</v>
      </c>
      <c r="AZ154" s="59" t="s">
        <v>103</v>
      </c>
      <c r="BA154" s="39"/>
    </row>
    <row r="155" spans="1:53" ht="84">
      <c r="A155" s="181" t="s">
        <v>316</v>
      </c>
      <c r="B155" s="184" t="s">
        <v>317</v>
      </c>
      <c r="C155" s="187" t="s">
        <v>81</v>
      </c>
      <c r="D155" s="158" t="s">
        <v>309</v>
      </c>
      <c r="E155" s="158" t="s">
        <v>83</v>
      </c>
      <c r="F155" s="158"/>
      <c r="G155" s="158"/>
      <c r="H155" s="158"/>
      <c r="I155" s="158"/>
      <c r="J155" s="158"/>
      <c r="K155" s="158"/>
      <c r="L155" s="158"/>
      <c r="M155" s="158"/>
      <c r="N155" s="158"/>
      <c r="O155" s="158"/>
      <c r="P155" s="158"/>
      <c r="Q155" s="158"/>
      <c r="R155" s="158"/>
      <c r="S155" s="158"/>
      <c r="T155" s="158"/>
      <c r="U155" s="158"/>
      <c r="V155" s="158"/>
      <c r="W155" s="158"/>
      <c r="X155" s="158"/>
      <c r="Y155" s="158"/>
      <c r="Z155" s="158"/>
      <c r="AA155" s="158"/>
      <c r="AB155" s="158"/>
      <c r="AC155" s="96" t="s">
        <v>378</v>
      </c>
      <c r="AD155" s="78" t="s">
        <v>329</v>
      </c>
      <c r="AE155" s="78" t="s">
        <v>330</v>
      </c>
      <c r="AF155" s="158"/>
      <c r="AG155" s="196" t="s">
        <v>318</v>
      </c>
      <c r="AH155" s="178">
        <v>67230.899999999994</v>
      </c>
      <c r="AI155" s="178">
        <v>62653.4</v>
      </c>
      <c r="AJ155" s="178">
        <v>33386.6</v>
      </c>
      <c r="AK155" s="178">
        <v>3400</v>
      </c>
      <c r="AL155" s="178">
        <v>3400</v>
      </c>
      <c r="AM155" s="178">
        <v>3400</v>
      </c>
      <c r="AN155" s="178" t="s">
        <v>89</v>
      </c>
      <c r="AO155" s="178" t="s">
        <v>89</v>
      </c>
      <c r="AP155" s="178" t="s">
        <v>89</v>
      </c>
      <c r="AQ155" s="178" t="s">
        <v>89</v>
      </c>
      <c r="AR155" s="178" t="s">
        <v>89</v>
      </c>
      <c r="AS155" s="178" t="s">
        <v>89</v>
      </c>
      <c r="AT155" s="178">
        <v>62794</v>
      </c>
      <c r="AU155" s="178">
        <v>13309.4</v>
      </c>
      <c r="AV155" s="178">
        <v>3400</v>
      </c>
      <c r="AW155" s="178">
        <v>62794</v>
      </c>
      <c r="AX155" s="178">
        <v>13309.4</v>
      </c>
      <c r="AY155" s="178">
        <v>3400</v>
      </c>
      <c r="AZ155" s="193" t="s">
        <v>103</v>
      </c>
      <c r="BA155" s="39"/>
    </row>
    <row r="156" spans="1:53" ht="84">
      <c r="A156" s="182"/>
      <c r="B156" s="185"/>
      <c r="C156" s="188"/>
      <c r="D156" s="159"/>
      <c r="E156" s="159"/>
      <c r="F156" s="159"/>
      <c r="G156" s="159"/>
      <c r="H156" s="159"/>
      <c r="I156" s="159"/>
      <c r="J156" s="159"/>
      <c r="K156" s="159"/>
      <c r="L156" s="159"/>
      <c r="M156" s="159"/>
      <c r="N156" s="159"/>
      <c r="O156" s="159"/>
      <c r="P156" s="159"/>
      <c r="Q156" s="159"/>
      <c r="R156" s="159"/>
      <c r="S156" s="159"/>
      <c r="T156" s="159"/>
      <c r="U156" s="159"/>
      <c r="V156" s="159"/>
      <c r="W156" s="159"/>
      <c r="X156" s="159"/>
      <c r="Y156" s="159"/>
      <c r="Z156" s="159"/>
      <c r="AA156" s="159"/>
      <c r="AB156" s="159"/>
      <c r="AC156" s="96" t="s">
        <v>383</v>
      </c>
      <c r="AD156" s="78" t="s">
        <v>329</v>
      </c>
      <c r="AE156" s="78" t="s">
        <v>384</v>
      </c>
      <c r="AF156" s="159"/>
      <c r="AG156" s="197"/>
      <c r="AH156" s="179"/>
      <c r="AI156" s="179"/>
      <c r="AJ156" s="179"/>
      <c r="AK156" s="179"/>
      <c r="AL156" s="179"/>
      <c r="AM156" s="179"/>
      <c r="AN156" s="179"/>
      <c r="AO156" s="179"/>
      <c r="AP156" s="179"/>
      <c r="AQ156" s="179"/>
      <c r="AR156" s="179"/>
      <c r="AS156" s="179"/>
      <c r="AT156" s="179"/>
      <c r="AU156" s="179"/>
      <c r="AV156" s="179"/>
      <c r="AW156" s="179"/>
      <c r="AX156" s="179"/>
      <c r="AY156" s="179"/>
      <c r="AZ156" s="194"/>
      <c r="BA156" s="39"/>
    </row>
    <row r="157" spans="1:53" ht="72">
      <c r="A157" s="182"/>
      <c r="B157" s="185"/>
      <c r="C157" s="188"/>
      <c r="D157" s="159"/>
      <c r="E157" s="159"/>
      <c r="F157" s="159"/>
      <c r="G157" s="159"/>
      <c r="H157" s="159"/>
      <c r="I157" s="159"/>
      <c r="J157" s="159"/>
      <c r="K157" s="159"/>
      <c r="L157" s="159"/>
      <c r="M157" s="159"/>
      <c r="N157" s="159"/>
      <c r="O157" s="159"/>
      <c r="P157" s="159"/>
      <c r="Q157" s="159"/>
      <c r="R157" s="159"/>
      <c r="S157" s="159"/>
      <c r="T157" s="159"/>
      <c r="U157" s="159"/>
      <c r="V157" s="159"/>
      <c r="W157" s="159"/>
      <c r="X157" s="159"/>
      <c r="Y157" s="159"/>
      <c r="Z157" s="159"/>
      <c r="AA157" s="159"/>
      <c r="AB157" s="159"/>
      <c r="AC157" s="96" t="s">
        <v>390</v>
      </c>
      <c r="AD157" s="78" t="s">
        <v>329</v>
      </c>
      <c r="AE157" s="78" t="s">
        <v>391</v>
      </c>
      <c r="AF157" s="159"/>
      <c r="AG157" s="197"/>
      <c r="AH157" s="179"/>
      <c r="AI157" s="179"/>
      <c r="AJ157" s="179"/>
      <c r="AK157" s="179"/>
      <c r="AL157" s="179"/>
      <c r="AM157" s="179"/>
      <c r="AN157" s="179"/>
      <c r="AO157" s="179"/>
      <c r="AP157" s="179"/>
      <c r="AQ157" s="179"/>
      <c r="AR157" s="179"/>
      <c r="AS157" s="179"/>
      <c r="AT157" s="179"/>
      <c r="AU157" s="179"/>
      <c r="AV157" s="179"/>
      <c r="AW157" s="179"/>
      <c r="AX157" s="179"/>
      <c r="AY157" s="179"/>
      <c r="AZ157" s="194"/>
      <c r="BA157" s="39"/>
    </row>
    <row r="158" spans="1:53" ht="84">
      <c r="A158" s="182"/>
      <c r="B158" s="185"/>
      <c r="C158" s="188"/>
      <c r="D158" s="159"/>
      <c r="E158" s="159"/>
      <c r="F158" s="159"/>
      <c r="G158" s="159"/>
      <c r="H158" s="159"/>
      <c r="I158" s="159"/>
      <c r="J158" s="159"/>
      <c r="K158" s="159"/>
      <c r="L158" s="159"/>
      <c r="M158" s="159"/>
      <c r="N158" s="159"/>
      <c r="O158" s="159"/>
      <c r="P158" s="159"/>
      <c r="Q158" s="159"/>
      <c r="R158" s="159"/>
      <c r="S158" s="159"/>
      <c r="T158" s="159"/>
      <c r="U158" s="159"/>
      <c r="V158" s="159"/>
      <c r="W158" s="159"/>
      <c r="X158" s="159"/>
      <c r="Y158" s="159"/>
      <c r="Z158" s="159"/>
      <c r="AA158" s="159"/>
      <c r="AB158" s="159"/>
      <c r="AC158" s="96" t="s">
        <v>392</v>
      </c>
      <c r="AD158" s="78" t="s">
        <v>329</v>
      </c>
      <c r="AE158" s="78" t="s">
        <v>393</v>
      </c>
      <c r="AF158" s="159"/>
      <c r="AG158" s="197"/>
      <c r="AH158" s="179"/>
      <c r="AI158" s="179"/>
      <c r="AJ158" s="179"/>
      <c r="AK158" s="179"/>
      <c r="AL158" s="179"/>
      <c r="AM158" s="179"/>
      <c r="AN158" s="179"/>
      <c r="AO158" s="179"/>
      <c r="AP158" s="179"/>
      <c r="AQ158" s="179"/>
      <c r="AR158" s="179"/>
      <c r="AS158" s="179"/>
      <c r="AT158" s="179"/>
      <c r="AU158" s="179"/>
      <c r="AV158" s="179"/>
      <c r="AW158" s="179"/>
      <c r="AX158" s="179"/>
      <c r="AY158" s="179"/>
      <c r="AZ158" s="194"/>
      <c r="BA158" s="39"/>
    </row>
    <row r="159" spans="1:53" ht="168">
      <c r="A159" s="183"/>
      <c r="B159" s="186"/>
      <c r="C159" s="189"/>
      <c r="D159" s="160"/>
      <c r="E159" s="160"/>
      <c r="F159" s="160"/>
      <c r="G159" s="160"/>
      <c r="H159" s="160"/>
      <c r="I159" s="160"/>
      <c r="J159" s="160"/>
      <c r="K159" s="160"/>
      <c r="L159" s="160"/>
      <c r="M159" s="160"/>
      <c r="N159" s="160"/>
      <c r="O159" s="160"/>
      <c r="P159" s="160"/>
      <c r="Q159" s="160"/>
      <c r="R159" s="160"/>
      <c r="S159" s="160"/>
      <c r="T159" s="160"/>
      <c r="U159" s="160"/>
      <c r="V159" s="160"/>
      <c r="W159" s="160"/>
      <c r="X159" s="160"/>
      <c r="Y159" s="160"/>
      <c r="Z159" s="160"/>
      <c r="AA159" s="160"/>
      <c r="AB159" s="160"/>
      <c r="AC159" s="96" t="s">
        <v>379</v>
      </c>
      <c r="AD159" s="78" t="s">
        <v>329</v>
      </c>
      <c r="AE159" s="78" t="s">
        <v>346</v>
      </c>
      <c r="AF159" s="160"/>
      <c r="AG159" s="198"/>
      <c r="AH159" s="180"/>
      <c r="AI159" s="180"/>
      <c r="AJ159" s="180"/>
      <c r="AK159" s="180"/>
      <c r="AL159" s="180"/>
      <c r="AM159" s="180"/>
      <c r="AN159" s="180"/>
      <c r="AO159" s="180"/>
      <c r="AP159" s="180"/>
      <c r="AQ159" s="180"/>
      <c r="AR159" s="180"/>
      <c r="AS159" s="180"/>
      <c r="AT159" s="180"/>
      <c r="AU159" s="180"/>
      <c r="AV159" s="180"/>
      <c r="AW159" s="180"/>
      <c r="AX159" s="180"/>
      <c r="AY159" s="180"/>
      <c r="AZ159" s="195"/>
      <c r="BA159" s="39"/>
    </row>
    <row r="160" spans="1:53" ht="102">
      <c r="A160" s="53" t="s">
        <v>319</v>
      </c>
      <c r="B160" s="54" t="s">
        <v>320</v>
      </c>
      <c r="C160" s="55" t="s">
        <v>81</v>
      </c>
      <c r="D160" s="56" t="s">
        <v>309</v>
      </c>
      <c r="E160" s="56" t="s">
        <v>83</v>
      </c>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94" t="s">
        <v>448</v>
      </c>
      <c r="AD160" s="93" t="s">
        <v>329</v>
      </c>
      <c r="AE160" s="93" t="s">
        <v>449</v>
      </c>
      <c r="AF160" s="56"/>
      <c r="AG160" s="57" t="s">
        <v>125</v>
      </c>
      <c r="AH160" s="58">
        <v>247.8</v>
      </c>
      <c r="AI160" s="58">
        <v>247.8</v>
      </c>
      <c r="AJ160" s="58">
        <v>47.6</v>
      </c>
      <c r="AK160" s="58" t="s">
        <v>89</v>
      </c>
      <c r="AL160" s="58" t="s">
        <v>89</v>
      </c>
      <c r="AM160" s="58" t="s">
        <v>89</v>
      </c>
      <c r="AN160" s="58" t="s">
        <v>89</v>
      </c>
      <c r="AO160" s="58" t="s">
        <v>89</v>
      </c>
      <c r="AP160" s="58" t="s">
        <v>89</v>
      </c>
      <c r="AQ160" s="58" t="s">
        <v>89</v>
      </c>
      <c r="AR160" s="58" t="s">
        <v>89</v>
      </c>
      <c r="AS160" s="58" t="s">
        <v>89</v>
      </c>
      <c r="AT160" s="58">
        <v>247.8</v>
      </c>
      <c r="AU160" s="58">
        <v>47.6</v>
      </c>
      <c r="AV160" s="58" t="s">
        <v>89</v>
      </c>
      <c r="AW160" s="58">
        <v>247.8</v>
      </c>
      <c r="AX160" s="58">
        <v>47.6</v>
      </c>
      <c r="AY160" s="58" t="s">
        <v>89</v>
      </c>
      <c r="AZ160" s="59" t="s">
        <v>103</v>
      </c>
      <c r="BA160" s="39"/>
    </row>
    <row r="161" spans="1:53" ht="102">
      <c r="A161" s="53" t="s">
        <v>321</v>
      </c>
      <c r="B161" s="54" t="s">
        <v>322</v>
      </c>
      <c r="C161" s="55" t="s">
        <v>81</v>
      </c>
      <c r="D161" s="56" t="s">
        <v>309</v>
      </c>
      <c r="E161" s="56" t="s">
        <v>83</v>
      </c>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94" t="s">
        <v>448</v>
      </c>
      <c r="AD161" s="56" t="s">
        <v>329</v>
      </c>
      <c r="AE161" s="93" t="s">
        <v>449</v>
      </c>
      <c r="AF161" s="56"/>
      <c r="AG161" s="57" t="s">
        <v>165</v>
      </c>
      <c r="AH161" s="58">
        <v>1479.7</v>
      </c>
      <c r="AI161" s="58">
        <v>1475.5</v>
      </c>
      <c r="AJ161" s="58">
        <v>1509.4</v>
      </c>
      <c r="AK161" s="58" t="s">
        <v>89</v>
      </c>
      <c r="AL161" s="58" t="s">
        <v>89</v>
      </c>
      <c r="AM161" s="58" t="s">
        <v>89</v>
      </c>
      <c r="AN161" s="58" t="s">
        <v>89</v>
      </c>
      <c r="AO161" s="58" t="s">
        <v>89</v>
      </c>
      <c r="AP161" s="58" t="s">
        <v>89</v>
      </c>
      <c r="AQ161" s="58" t="s">
        <v>89</v>
      </c>
      <c r="AR161" s="58" t="s">
        <v>89</v>
      </c>
      <c r="AS161" s="58" t="s">
        <v>89</v>
      </c>
      <c r="AT161" s="58">
        <v>1479.7</v>
      </c>
      <c r="AU161" s="58">
        <v>1509.4</v>
      </c>
      <c r="AV161" s="58" t="s">
        <v>89</v>
      </c>
      <c r="AW161" s="58">
        <v>1479.7</v>
      </c>
      <c r="AX161" s="58">
        <v>1509.4</v>
      </c>
      <c r="AY161" s="58" t="s">
        <v>89</v>
      </c>
      <c r="AZ161" s="59" t="s">
        <v>103</v>
      </c>
      <c r="BA161" s="39"/>
    </row>
    <row r="162" spans="1:53">
      <c r="A162" s="48" t="s">
        <v>323</v>
      </c>
      <c r="B162" s="49" t="s">
        <v>324</v>
      </c>
      <c r="C162" s="50" t="s">
        <v>74</v>
      </c>
      <c r="D162" s="50" t="s">
        <v>74</v>
      </c>
      <c r="E162" s="50" t="s">
        <v>74</v>
      </c>
      <c r="F162" s="50" t="s">
        <v>74</v>
      </c>
      <c r="G162" s="50" t="s">
        <v>74</v>
      </c>
      <c r="H162" s="50" t="s">
        <v>74</v>
      </c>
      <c r="I162" s="50" t="s">
        <v>74</v>
      </c>
      <c r="J162" s="50" t="s">
        <v>74</v>
      </c>
      <c r="K162" s="50" t="s">
        <v>74</v>
      </c>
      <c r="L162" s="50" t="s">
        <v>74</v>
      </c>
      <c r="M162" s="50" t="s">
        <v>74</v>
      </c>
      <c r="N162" s="50" t="s">
        <v>74</v>
      </c>
      <c r="O162" s="50" t="s">
        <v>74</v>
      </c>
      <c r="P162" s="50" t="s">
        <v>74</v>
      </c>
      <c r="Q162" s="50" t="s">
        <v>74</v>
      </c>
      <c r="R162" s="50" t="s">
        <v>74</v>
      </c>
      <c r="S162" s="50" t="s">
        <v>74</v>
      </c>
      <c r="T162" s="50" t="s">
        <v>74</v>
      </c>
      <c r="U162" s="50" t="s">
        <v>74</v>
      </c>
      <c r="V162" s="50" t="s">
        <v>74</v>
      </c>
      <c r="W162" s="50" t="s">
        <v>74</v>
      </c>
      <c r="X162" s="50" t="s">
        <v>74</v>
      </c>
      <c r="Y162" s="50" t="s">
        <v>74</v>
      </c>
      <c r="Z162" s="50" t="s">
        <v>74</v>
      </c>
      <c r="AA162" s="50" t="s">
        <v>74</v>
      </c>
      <c r="AB162" s="50" t="s">
        <v>74</v>
      </c>
      <c r="AC162" s="50" t="s">
        <v>74</v>
      </c>
      <c r="AD162" s="50" t="s">
        <v>74</v>
      </c>
      <c r="AE162" s="50" t="s">
        <v>74</v>
      </c>
      <c r="AF162" s="50" t="s">
        <v>74</v>
      </c>
      <c r="AG162" s="50" t="s">
        <v>74</v>
      </c>
      <c r="AH162" s="51">
        <v>5165524.4000000004</v>
      </c>
      <c r="AI162" s="51">
        <v>4982004.3</v>
      </c>
      <c r="AJ162" s="51">
        <v>5277736.4000000004</v>
      </c>
      <c r="AK162" s="51">
        <v>4844443.5</v>
      </c>
      <c r="AL162" s="51">
        <v>5052842.7</v>
      </c>
      <c r="AM162" s="51">
        <v>5052842.7</v>
      </c>
      <c r="AN162" s="51">
        <v>4744665.2</v>
      </c>
      <c r="AO162" s="51">
        <v>4590273.3</v>
      </c>
      <c r="AP162" s="51">
        <v>4739885.3</v>
      </c>
      <c r="AQ162" s="51">
        <v>4583628.7999999998</v>
      </c>
      <c r="AR162" s="51">
        <v>4848150.7</v>
      </c>
      <c r="AS162" s="51">
        <v>4848150.7</v>
      </c>
      <c r="AT162" s="51">
        <v>4043763.7</v>
      </c>
      <c r="AU162" s="51">
        <v>4372690.5999999996</v>
      </c>
      <c r="AV162" s="51">
        <v>4844443.5</v>
      </c>
      <c r="AW162" s="51">
        <v>3957101.9</v>
      </c>
      <c r="AX162" s="51">
        <v>4223310.2</v>
      </c>
      <c r="AY162" s="51">
        <v>4675849.5</v>
      </c>
      <c r="AZ162" s="52"/>
      <c r="BA162" s="39"/>
    </row>
    <row r="163" spans="1:53">
      <c r="A163" s="66"/>
      <c r="B163" s="67"/>
      <c r="C163" s="68"/>
      <c r="D163" s="68"/>
      <c r="E163" s="68"/>
      <c r="F163" s="68"/>
      <c r="G163" s="68"/>
      <c r="H163" s="68"/>
      <c r="I163" s="67"/>
      <c r="J163" s="69"/>
      <c r="K163" s="69"/>
      <c r="L163" s="69"/>
      <c r="M163" s="69"/>
      <c r="N163" s="69"/>
      <c r="O163" s="69"/>
      <c r="P163" s="69"/>
      <c r="Q163" s="69"/>
      <c r="R163" s="69"/>
      <c r="S163" s="69"/>
      <c r="T163" s="69"/>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39"/>
    </row>
    <row r="164" spans="1:53" ht="31.5">
      <c r="A164" s="104" t="s">
        <v>470</v>
      </c>
      <c r="B164" s="71"/>
      <c r="C164" s="150"/>
      <c r="D164" s="151"/>
      <c r="E164" s="151"/>
      <c r="F164" s="73"/>
      <c r="G164" s="152" t="s">
        <v>471</v>
      </c>
      <c r="H164" s="153"/>
      <c r="I164" s="153"/>
      <c r="J164" s="153"/>
      <c r="K164" s="74"/>
      <c r="L164" s="74"/>
      <c r="M164" s="74"/>
      <c r="N164" s="74"/>
      <c r="O164" s="74"/>
      <c r="P164" s="74"/>
      <c r="Q164" s="14"/>
      <c r="R164" s="14"/>
      <c r="S164" s="14"/>
      <c r="T164" s="1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39"/>
    </row>
    <row r="165" spans="1:53">
      <c r="A165" s="70"/>
      <c r="B165" s="71"/>
      <c r="C165" s="140" t="s">
        <v>51</v>
      </c>
      <c r="D165" s="141"/>
      <c r="E165" s="141"/>
      <c r="F165" s="73"/>
      <c r="G165" s="140" t="s">
        <v>52</v>
      </c>
      <c r="H165" s="141"/>
      <c r="I165" s="141"/>
      <c r="J165" s="141"/>
      <c r="K165" s="74"/>
      <c r="L165" s="74"/>
      <c r="M165" s="74"/>
      <c r="N165" s="74"/>
      <c r="O165" s="74"/>
      <c r="P165" s="74"/>
      <c r="Q165" s="14"/>
      <c r="R165" s="14"/>
      <c r="S165" s="14"/>
      <c r="T165" s="1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39"/>
    </row>
    <row r="166" spans="1:53">
      <c r="A166" s="70"/>
      <c r="B166" s="71"/>
      <c r="C166" s="73"/>
      <c r="D166" s="73"/>
      <c r="E166" s="73"/>
      <c r="F166" s="73"/>
      <c r="G166" s="73"/>
      <c r="H166" s="73"/>
      <c r="I166" s="71"/>
      <c r="J166" s="74"/>
      <c r="K166" s="74"/>
      <c r="L166" s="74"/>
      <c r="M166" s="74"/>
      <c r="N166" s="74"/>
      <c r="O166" s="74"/>
      <c r="P166" s="74"/>
      <c r="Q166" s="14"/>
      <c r="R166" s="14"/>
      <c r="S166" s="14"/>
      <c r="T166" s="1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39"/>
    </row>
    <row r="167" spans="1:53" ht="15.75">
      <c r="A167" s="142" t="s">
        <v>475</v>
      </c>
      <c r="B167" s="143"/>
      <c r="C167" s="73"/>
      <c r="D167" s="72"/>
      <c r="E167" s="72"/>
      <c r="F167" s="73"/>
      <c r="G167" s="136" t="s">
        <v>472</v>
      </c>
      <c r="H167" s="136"/>
      <c r="I167" s="136"/>
      <c r="J167" s="74"/>
      <c r="K167" s="137" t="s">
        <v>473</v>
      </c>
      <c r="L167" s="137"/>
      <c r="M167" s="74"/>
      <c r="N167" s="74"/>
      <c r="O167" s="74"/>
      <c r="P167" s="74"/>
      <c r="Q167" s="14"/>
      <c r="R167" s="14"/>
      <c r="S167" s="14"/>
      <c r="T167" s="1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39"/>
    </row>
    <row r="168" spans="1:53">
      <c r="A168" s="144" t="s">
        <v>55</v>
      </c>
      <c r="B168" s="145"/>
      <c r="C168" s="73" t="s">
        <v>56</v>
      </c>
      <c r="D168" s="140" t="s">
        <v>51</v>
      </c>
      <c r="E168" s="141"/>
      <c r="F168" s="75"/>
      <c r="G168" s="140" t="s">
        <v>57</v>
      </c>
      <c r="H168" s="141"/>
      <c r="I168" s="141"/>
      <c r="J168" s="74"/>
      <c r="K168" s="138" t="s">
        <v>58</v>
      </c>
      <c r="L168" s="139"/>
      <c r="M168" s="74"/>
      <c r="N168" s="14"/>
      <c r="O168" s="14"/>
      <c r="P168" s="14"/>
      <c r="Q168" s="14"/>
      <c r="R168" s="14"/>
      <c r="S168" s="14"/>
      <c r="T168" s="1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39"/>
    </row>
    <row r="169" spans="1:53" ht="15.75">
      <c r="A169" s="103" t="s">
        <v>474</v>
      </c>
      <c r="B169" s="71"/>
      <c r="C169" s="73"/>
      <c r="D169" s="73"/>
      <c r="E169" s="73"/>
      <c r="F169" s="73"/>
      <c r="G169" s="73"/>
      <c r="H169" s="73"/>
      <c r="I169" s="71"/>
      <c r="J169" s="74"/>
      <c r="K169" s="73"/>
      <c r="L169" s="73"/>
      <c r="M169" s="73"/>
      <c r="N169" s="73"/>
      <c r="O169" s="73"/>
      <c r="P169" s="76"/>
      <c r="Q169" s="14"/>
      <c r="R169" s="14"/>
      <c r="S169" s="14"/>
      <c r="T169" s="1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39"/>
    </row>
  </sheetData>
  <mergeCells count="1096">
    <mergeCell ref="AU151:AU153"/>
    <mergeCell ref="AV151:AV153"/>
    <mergeCell ref="AW151:AW153"/>
    <mergeCell ref="AX151:AX153"/>
    <mergeCell ref="AY151:AY153"/>
    <mergeCell ref="AZ151:AZ153"/>
    <mergeCell ref="A151:A153"/>
    <mergeCell ref="B151:B153"/>
    <mergeCell ref="AF151:AF153"/>
    <mergeCell ref="AG151:AG153"/>
    <mergeCell ref="AH151:AH153"/>
    <mergeCell ref="AI151:AI153"/>
    <mergeCell ref="AJ151:AJ153"/>
    <mergeCell ref="AK151:AK153"/>
    <mergeCell ref="AL151:AL153"/>
    <mergeCell ref="AM151:AM153"/>
    <mergeCell ref="AN151:AN153"/>
    <mergeCell ref="AO151:AO153"/>
    <mergeCell ref="AP151:AP153"/>
    <mergeCell ref="AQ151:AQ153"/>
    <mergeCell ref="AR151:AR153"/>
    <mergeCell ref="AS151:AS153"/>
    <mergeCell ref="AT151:AT153"/>
    <mergeCell ref="AU148:AU150"/>
    <mergeCell ref="AV148:AV150"/>
    <mergeCell ref="AW148:AW150"/>
    <mergeCell ref="AX148:AX150"/>
    <mergeCell ref="AY148:AY150"/>
    <mergeCell ref="AZ148:AZ150"/>
    <mergeCell ref="D148:D150"/>
    <mergeCell ref="C148:C150"/>
    <mergeCell ref="E148:E150"/>
    <mergeCell ref="F148:F150"/>
    <mergeCell ref="G148:G150"/>
    <mergeCell ref="H148:H150"/>
    <mergeCell ref="I148:I150"/>
    <mergeCell ref="J148:J150"/>
    <mergeCell ref="K148:K150"/>
    <mergeCell ref="L148:L150"/>
    <mergeCell ref="M148:M150"/>
    <mergeCell ref="N148:N150"/>
    <mergeCell ref="O148:O150"/>
    <mergeCell ref="P148:P150"/>
    <mergeCell ref="Q148:Q150"/>
    <mergeCell ref="R148:R150"/>
    <mergeCell ref="S148:S150"/>
    <mergeCell ref="T148:T150"/>
    <mergeCell ref="U148:U150"/>
    <mergeCell ref="V148:V150"/>
    <mergeCell ref="W148:W150"/>
    <mergeCell ref="X148:X150"/>
    <mergeCell ref="Y148:Y150"/>
    <mergeCell ref="Z148:Z150"/>
    <mergeCell ref="AA148:AA150"/>
    <mergeCell ref="AB148:AB150"/>
    <mergeCell ref="A148:A150"/>
    <mergeCell ref="B148:B150"/>
    <mergeCell ref="AF148:AF150"/>
    <mergeCell ref="AG148:AG150"/>
    <mergeCell ref="AH148:AH150"/>
    <mergeCell ref="AI148:AI150"/>
    <mergeCell ref="AJ148:AJ150"/>
    <mergeCell ref="AK148:AK150"/>
    <mergeCell ref="AL148:AL150"/>
    <mergeCell ref="AM148:AM150"/>
    <mergeCell ref="AN148:AN150"/>
    <mergeCell ref="AO148:AO150"/>
    <mergeCell ref="AP148:AP150"/>
    <mergeCell ref="AQ148:AQ150"/>
    <mergeCell ref="AR148:AR150"/>
    <mergeCell ref="AS148:AS150"/>
    <mergeCell ref="AT148:AT150"/>
    <mergeCell ref="AY155:AY159"/>
    <mergeCell ref="AZ155:AZ159"/>
    <mergeCell ref="AQ155:AQ159"/>
    <mergeCell ref="AR155:AR159"/>
    <mergeCell ref="AS155:AS159"/>
    <mergeCell ref="AT155:AT159"/>
    <mergeCell ref="AU155:AU159"/>
    <mergeCell ref="AL155:AL159"/>
    <mergeCell ref="AM155:AM159"/>
    <mergeCell ref="AN155:AN159"/>
    <mergeCell ref="AO155:AO159"/>
    <mergeCell ref="AP155:AP159"/>
    <mergeCell ref="AG155:AG159"/>
    <mergeCell ref="AH155:AH159"/>
    <mergeCell ref="AI155:AI159"/>
    <mergeCell ref="AJ155:AJ159"/>
    <mergeCell ref="AK155:AK159"/>
    <mergeCell ref="Y155:Y159"/>
    <mergeCell ref="Z155:Z159"/>
    <mergeCell ref="AA155:AA159"/>
    <mergeCell ref="AB155:AB159"/>
    <mergeCell ref="AF155:AF159"/>
    <mergeCell ref="T155:T159"/>
    <mergeCell ref="U155:U159"/>
    <mergeCell ref="V155:V159"/>
    <mergeCell ref="W155:W159"/>
    <mergeCell ref="X155:X159"/>
    <mergeCell ref="O155:O159"/>
    <mergeCell ref="P155:P159"/>
    <mergeCell ref="Q155:Q159"/>
    <mergeCell ref="R155:R159"/>
    <mergeCell ref="S155:S159"/>
    <mergeCell ref="AY141:AY142"/>
    <mergeCell ref="AZ141:AZ142"/>
    <mergeCell ref="AW141:AW142"/>
    <mergeCell ref="AX141:AX142"/>
    <mergeCell ref="W141:W142"/>
    <mergeCell ref="X141:X142"/>
    <mergeCell ref="Y141:Y142"/>
    <mergeCell ref="Z141:Z142"/>
    <mergeCell ref="AA141:AA142"/>
    <mergeCell ref="R141:R142"/>
    <mergeCell ref="S141:S142"/>
    <mergeCell ref="T141:T142"/>
    <mergeCell ref="U141:U142"/>
    <mergeCell ref="V141:V142"/>
    <mergeCell ref="AV155:AV159"/>
    <mergeCell ref="AW155:AW159"/>
    <mergeCell ref="AX155:AX159"/>
    <mergeCell ref="A155:A159"/>
    <mergeCell ref="B155:B159"/>
    <mergeCell ref="C155:C159"/>
    <mergeCell ref="D155:D159"/>
    <mergeCell ref="E155:E159"/>
    <mergeCell ref="F155:F159"/>
    <mergeCell ref="G155:G159"/>
    <mergeCell ref="H155:H159"/>
    <mergeCell ref="I155:I159"/>
    <mergeCell ref="J155:J159"/>
    <mergeCell ref="K155:K159"/>
    <mergeCell ref="L155:L159"/>
    <mergeCell ref="M155:M159"/>
    <mergeCell ref="N155:N159"/>
    <mergeCell ref="AT141:AT142"/>
    <mergeCell ref="AU141:AU142"/>
    <mergeCell ref="AV141:AV142"/>
    <mergeCell ref="AO141:AO142"/>
    <mergeCell ref="AP141:AP142"/>
    <mergeCell ref="AQ141:AQ142"/>
    <mergeCell ref="AR141:AR142"/>
    <mergeCell ref="AS141:AS142"/>
    <mergeCell ref="AJ141:AJ142"/>
    <mergeCell ref="AK141:AK142"/>
    <mergeCell ref="AL141:AL142"/>
    <mergeCell ref="AM141:AM142"/>
    <mergeCell ref="AN141:AN142"/>
    <mergeCell ref="AB141:AB142"/>
    <mergeCell ref="AF141:AF142"/>
    <mergeCell ref="AG141:AG142"/>
    <mergeCell ref="AH141:AH142"/>
    <mergeCell ref="AI141:AI142"/>
    <mergeCell ref="M141:M142"/>
    <mergeCell ref="N141:N142"/>
    <mergeCell ref="O141:O142"/>
    <mergeCell ref="P141:P142"/>
    <mergeCell ref="Q141:Q142"/>
    <mergeCell ref="AW116:AW118"/>
    <mergeCell ref="AX116:AX118"/>
    <mergeCell ref="AY116:AY118"/>
    <mergeCell ref="AZ116:AZ118"/>
    <mergeCell ref="A141:A142"/>
    <mergeCell ref="B141:B142"/>
    <mergeCell ref="C141:C142"/>
    <mergeCell ref="D141:D142"/>
    <mergeCell ref="E141:E142"/>
    <mergeCell ref="F141:F142"/>
    <mergeCell ref="G141:G142"/>
    <mergeCell ref="H141:H142"/>
    <mergeCell ref="I141:I142"/>
    <mergeCell ref="J141:J142"/>
    <mergeCell ref="K141:K142"/>
    <mergeCell ref="L141:L142"/>
    <mergeCell ref="AR116:AR118"/>
    <mergeCell ref="AS116:AS118"/>
    <mergeCell ref="AT116:AT118"/>
    <mergeCell ref="AU116:AU118"/>
    <mergeCell ref="AV116:AV118"/>
    <mergeCell ref="AM116:AM118"/>
    <mergeCell ref="AN116:AN118"/>
    <mergeCell ref="AO116:AO118"/>
    <mergeCell ref="AP116:AP118"/>
    <mergeCell ref="AQ116:AQ118"/>
    <mergeCell ref="AH116:AH118"/>
    <mergeCell ref="AI116:AI118"/>
    <mergeCell ref="AJ116:AJ118"/>
    <mergeCell ref="AK116:AK118"/>
    <mergeCell ref="AL116:AL118"/>
    <mergeCell ref="Z116:Z118"/>
    <mergeCell ref="AA116:AA118"/>
    <mergeCell ref="AB116:AB118"/>
    <mergeCell ref="AF116:AF118"/>
    <mergeCell ref="AG116:AG118"/>
    <mergeCell ref="U116:U118"/>
    <mergeCell ref="V116:V118"/>
    <mergeCell ref="W116:W118"/>
    <mergeCell ref="X116:X118"/>
    <mergeCell ref="Y116:Y118"/>
    <mergeCell ref="P116:P118"/>
    <mergeCell ref="Q116:Q118"/>
    <mergeCell ref="R116:R118"/>
    <mergeCell ref="S116:S118"/>
    <mergeCell ref="T116:T118"/>
    <mergeCell ref="K116:K118"/>
    <mergeCell ref="L116:L118"/>
    <mergeCell ref="M116:M118"/>
    <mergeCell ref="N116:N118"/>
    <mergeCell ref="O116:O118"/>
    <mergeCell ref="F116:F118"/>
    <mergeCell ref="G116:G118"/>
    <mergeCell ref="H116:H118"/>
    <mergeCell ref="I116:I118"/>
    <mergeCell ref="J116:J118"/>
    <mergeCell ref="A116:A118"/>
    <mergeCell ref="B116:B118"/>
    <mergeCell ref="C116:C118"/>
    <mergeCell ref="D116:D118"/>
    <mergeCell ref="E116:E118"/>
    <mergeCell ref="AV107:AV108"/>
    <mergeCell ref="AW107:AW108"/>
    <mergeCell ref="Y107:Y108"/>
    <mergeCell ref="Z107:Z108"/>
    <mergeCell ref="AA107:AA108"/>
    <mergeCell ref="AB107:AB108"/>
    <mergeCell ref="AF107:AF108"/>
    <mergeCell ref="T107:T108"/>
    <mergeCell ref="U107:U108"/>
    <mergeCell ref="V107:V108"/>
    <mergeCell ref="W107:W108"/>
    <mergeCell ref="X107:X108"/>
    <mergeCell ref="O107:O108"/>
    <mergeCell ref="P107:P108"/>
    <mergeCell ref="Q107:Q108"/>
    <mergeCell ref="R107:R108"/>
    <mergeCell ref="S107:S108"/>
    <mergeCell ref="AX107:AX108"/>
    <mergeCell ref="AY107:AY108"/>
    <mergeCell ref="AZ107:AZ108"/>
    <mergeCell ref="AQ107:AQ108"/>
    <mergeCell ref="AR107:AR108"/>
    <mergeCell ref="AS107:AS108"/>
    <mergeCell ref="AT107:AT108"/>
    <mergeCell ref="AU107:AU108"/>
    <mergeCell ref="AL107:AL108"/>
    <mergeCell ref="AM107:AM108"/>
    <mergeCell ref="AN107:AN108"/>
    <mergeCell ref="AO107:AO108"/>
    <mergeCell ref="AP107:AP108"/>
    <mergeCell ref="AG107:AG108"/>
    <mergeCell ref="AH107:AH108"/>
    <mergeCell ref="AI107:AI108"/>
    <mergeCell ref="AJ107:AJ108"/>
    <mergeCell ref="AK107:AK108"/>
    <mergeCell ref="H107:H108"/>
    <mergeCell ref="K107:K108"/>
    <mergeCell ref="L107:L108"/>
    <mergeCell ref="M107:M108"/>
    <mergeCell ref="N107:N108"/>
    <mergeCell ref="AZ99:AZ104"/>
    <mergeCell ref="A107:A108"/>
    <mergeCell ref="B107:B108"/>
    <mergeCell ref="I107:I108"/>
    <mergeCell ref="J107:J108"/>
    <mergeCell ref="C99:C104"/>
    <mergeCell ref="D99:D104"/>
    <mergeCell ref="E99:E104"/>
    <mergeCell ref="F99:F104"/>
    <mergeCell ref="G99:G104"/>
    <mergeCell ref="H99:H104"/>
    <mergeCell ref="C107:C108"/>
    <mergeCell ref="D107:D108"/>
    <mergeCell ref="E107:E108"/>
    <mergeCell ref="F107:F108"/>
    <mergeCell ref="G107:G108"/>
    <mergeCell ref="AU99:AU104"/>
    <mergeCell ref="AV99:AV104"/>
    <mergeCell ref="AW99:AW104"/>
    <mergeCell ref="AX99:AX104"/>
    <mergeCell ref="AY99:AY104"/>
    <mergeCell ref="AP99:AP104"/>
    <mergeCell ref="AQ99:AQ104"/>
    <mergeCell ref="AR99:AR104"/>
    <mergeCell ref="AS99:AS104"/>
    <mergeCell ref="AT99:AT104"/>
    <mergeCell ref="AK99:AK104"/>
    <mergeCell ref="AL99:AL104"/>
    <mergeCell ref="AM99:AM104"/>
    <mergeCell ref="AN99:AN104"/>
    <mergeCell ref="AO99:AO104"/>
    <mergeCell ref="AF99:AF104"/>
    <mergeCell ref="AG99:AG104"/>
    <mergeCell ref="AH99:AH104"/>
    <mergeCell ref="AI99:AI104"/>
    <mergeCell ref="AJ99:AJ104"/>
    <mergeCell ref="X99:X104"/>
    <mergeCell ref="Y99:Y104"/>
    <mergeCell ref="Z99:Z104"/>
    <mergeCell ref="AA99:AA104"/>
    <mergeCell ref="AB99:AB104"/>
    <mergeCell ref="S99:S104"/>
    <mergeCell ref="T99:T104"/>
    <mergeCell ref="U99:U104"/>
    <mergeCell ref="V99:V104"/>
    <mergeCell ref="W99:W104"/>
    <mergeCell ref="AW90:AW98"/>
    <mergeCell ref="AX90:AX98"/>
    <mergeCell ref="AY90:AY98"/>
    <mergeCell ref="AZ90:AZ98"/>
    <mergeCell ref="A99:A104"/>
    <mergeCell ref="B99:B104"/>
    <mergeCell ref="I99:I104"/>
    <mergeCell ref="J99:J104"/>
    <mergeCell ref="K99:K104"/>
    <mergeCell ref="L99:L104"/>
    <mergeCell ref="M99:M104"/>
    <mergeCell ref="N99:N104"/>
    <mergeCell ref="O99:O104"/>
    <mergeCell ref="P99:P104"/>
    <mergeCell ref="Q99:Q104"/>
    <mergeCell ref="R99:R104"/>
    <mergeCell ref="AR90:AR98"/>
    <mergeCell ref="AS90:AS98"/>
    <mergeCell ref="AT90:AT98"/>
    <mergeCell ref="AU90:AU98"/>
    <mergeCell ref="AV90:AV98"/>
    <mergeCell ref="AM90:AM98"/>
    <mergeCell ref="AN90:AN98"/>
    <mergeCell ref="AO90:AO98"/>
    <mergeCell ref="AP90:AP98"/>
    <mergeCell ref="AQ90:AQ98"/>
    <mergeCell ref="AH90:AH98"/>
    <mergeCell ref="AI90:AI98"/>
    <mergeCell ref="AJ90:AJ98"/>
    <mergeCell ref="AK90:AK98"/>
    <mergeCell ref="AL90:AL98"/>
    <mergeCell ref="Z90:Z98"/>
    <mergeCell ref="AA90:AA98"/>
    <mergeCell ref="AB90:AB98"/>
    <mergeCell ref="AF90:AF98"/>
    <mergeCell ref="AG90:AG98"/>
    <mergeCell ref="U90:U98"/>
    <mergeCell ref="V90:V98"/>
    <mergeCell ref="W90:W98"/>
    <mergeCell ref="X90:X98"/>
    <mergeCell ref="Y90:Y98"/>
    <mergeCell ref="P90:P98"/>
    <mergeCell ref="Q90:Q98"/>
    <mergeCell ref="R90:R98"/>
    <mergeCell ref="S90:S98"/>
    <mergeCell ref="T90:T98"/>
    <mergeCell ref="K90:K98"/>
    <mergeCell ref="L90:L98"/>
    <mergeCell ref="M90:M98"/>
    <mergeCell ref="N90:N98"/>
    <mergeCell ref="O90:O98"/>
    <mergeCell ref="F90:F98"/>
    <mergeCell ref="G90:G98"/>
    <mergeCell ref="H90:H98"/>
    <mergeCell ref="I90:I98"/>
    <mergeCell ref="J90:J98"/>
    <mergeCell ref="A90:A98"/>
    <mergeCell ref="B90:B98"/>
    <mergeCell ref="C90:C98"/>
    <mergeCell ref="D90:D98"/>
    <mergeCell ref="E90:E98"/>
    <mergeCell ref="AV83:AV84"/>
    <mergeCell ref="AW83:AW84"/>
    <mergeCell ref="AX83:AX84"/>
    <mergeCell ref="AY83:AY84"/>
    <mergeCell ref="AZ83:AZ84"/>
    <mergeCell ref="AQ83:AQ84"/>
    <mergeCell ref="AR83:AR84"/>
    <mergeCell ref="AS83:AS84"/>
    <mergeCell ref="AT83:AT84"/>
    <mergeCell ref="AU83:AU84"/>
    <mergeCell ref="AL83:AL84"/>
    <mergeCell ref="AM83:AM84"/>
    <mergeCell ref="AN83:AN84"/>
    <mergeCell ref="AO83:AO84"/>
    <mergeCell ref="AP83:AP84"/>
    <mergeCell ref="AG83:AG84"/>
    <mergeCell ref="AH83:AH84"/>
    <mergeCell ref="AI83:AI84"/>
    <mergeCell ref="AJ83:AJ84"/>
    <mergeCell ref="AK83:AK84"/>
    <mergeCell ref="Y83:Y84"/>
    <mergeCell ref="Z83:Z84"/>
    <mergeCell ref="AA83:AA84"/>
    <mergeCell ref="AB83:AB84"/>
    <mergeCell ref="AF83:AF84"/>
    <mergeCell ref="T83:T84"/>
    <mergeCell ref="U83:U84"/>
    <mergeCell ref="V83:V84"/>
    <mergeCell ref="W83:W84"/>
    <mergeCell ref="X83:X84"/>
    <mergeCell ref="O83:O84"/>
    <mergeCell ref="P83:P84"/>
    <mergeCell ref="Q83:Q84"/>
    <mergeCell ref="R83:R84"/>
    <mergeCell ref="S83:S84"/>
    <mergeCell ref="H83:H84"/>
    <mergeCell ref="K83:K84"/>
    <mergeCell ref="L83:L84"/>
    <mergeCell ref="M83:M84"/>
    <mergeCell ref="N83:N84"/>
    <mergeCell ref="AZ79:AZ82"/>
    <mergeCell ref="A83:A84"/>
    <mergeCell ref="B83:B84"/>
    <mergeCell ref="I83:I84"/>
    <mergeCell ref="J83:J84"/>
    <mergeCell ref="C79:C82"/>
    <mergeCell ref="D79:D82"/>
    <mergeCell ref="E79:E82"/>
    <mergeCell ref="F79:F82"/>
    <mergeCell ref="G79:G82"/>
    <mergeCell ref="H79:H82"/>
    <mergeCell ref="C83:C84"/>
    <mergeCell ref="D83:D84"/>
    <mergeCell ref="E83:E84"/>
    <mergeCell ref="F83:F84"/>
    <mergeCell ref="G83:G84"/>
    <mergeCell ref="AU79:AU82"/>
    <mergeCell ref="AV79:AV82"/>
    <mergeCell ref="AW79:AW82"/>
    <mergeCell ref="AX79:AX82"/>
    <mergeCell ref="AY79:AY82"/>
    <mergeCell ref="AP79:AP82"/>
    <mergeCell ref="AQ79:AQ82"/>
    <mergeCell ref="AR79:AR82"/>
    <mergeCell ref="AS79:AS82"/>
    <mergeCell ref="AT79:AT82"/>
    <mergeCell ref="AK79:AK82"/>
    <mergeCell ref="AL79:AL82"/>
    <mergeCell ref="AM79:AM82"/>
    <mergeCell ref="AN79:AN82"/>
    <mergeCell ref="AO79:AO82"/>
    <mergeCell ref="AF79:AF82"/>
    <mergeCell ref="AG79:AG82"/>
    <mergeCell ref="AH79:AH82"/>
    <mergeCell ref="AI79:AI82"/>
    <mergeCell ref="AJ79:AJ82"/>
    <mergeCell ref="X79:X82"/>
    <mergeCell ref="Y79:Y82"/>
    <mergeCell ref="Z79:Z82"/>
    <mergeCell ref="AA79:AA82"/>
    <mergeCell ref="AB79:AB82"/>
    <mergeCell ref="S79:S82"/>
    <mergeCell ref="T79:T82"/>
    <mergeCell ref="U79:U82"/>
    <mergeCell ref="V79:V82"/>
    <mergeCell ref="W79:W82"/>
    <mergeCell ref="AW76:AW78"/>
    <mergeCell ref="AX76:AX78"/>
    <mergeCell ref="AY76:AY78"/>
    <mergeCell ref="AG76:AG78"/>
    <mergeCell ref="U76:U78"/>
    <mergeCell ref="V76:V78"/>
    <mergeCell ref="W76:W78"/>
    <mergeCell ref="X76:X78"/>
    <mergeCell ref="Y76:Y78"/>
    <mergeCell ref="AZ76:AZ78"/>
    <mergeCell ref="A79:A82"/>
    <mergeCell ref="B79:B82"/>
    <mergeCell ref="I79:I82"/>
    <mergeCell ref="J79:J82"/>
    <mergeCell ref="K79:K82"/>
    <mergeCell ref="L79:L82"/>
    <mergeCell ref="M79:M82"/>
    <mergeCell ref="N79:N82"/>
    <mergeCell ref="O79:O82"/>
    <mergeCell ref="P79:P82"/>
    <mergeCell ref="Q79:Q82"/>
    <mergeCell ref="R79:R82"/>
    <mergeCell ref="AR76:AR78"/>
    <mergeCell ref="AS76:AS78"/>
    <mergeCell ref="AT76:AT78"/>
    <mergeCell ref="AU76:AU78"/>
    <mergeCell ref="AV76:AV78"/>
    <mergeCell ref="AM76:AM78"/>
    <mergeCell ref="AN76:AN78"/>
    <mergeCell ref="AO76:AO78"/>
    <mergeCell ref="AP76:AP78"/>
    <mergeCell ref="AQ76:AQ78"/>
    <mergeCell ref="AH76:AH78"/>
    <mergeCell ref="AI76:AI78"/>
    <mergeCell ref="AJ76:AJ78"/>
    <mergeCell ref="AK76:AK78"/>
    <mergeCell ref="AL76:AL78"/>
    <mergeCell ref="Z76:Z78"/>
    <mergeCell ref="AA76:AA78"/>
    <mergeCell ref="AB76:AB78"/>
    <mergeCell ref="AF76:AF78"/>
    <mergeCell ref="P76:P78"/>
    <mergeCell ref="Q76:Q78"/>
    <mergeCell ref="R76:R78"/>
    <mergeCell ref="S76:S78"/>
    <mergeCell ref="T76:T78"/>
    <mergeCell ref="K76:K78"/>
    <mergeCell ref="L76:L78"/>
    <mergeCell ref="M76:M78"/>
    <mergeCell ref="N76:N78"/>
    <mergeCell ref="O76:O78"/>
    <mergeCell ref="F76:F78"/>
    <mergeCell ref="G76:G78"/>
    <mergeCell ref="H76:H78"/>
    <mergeCell ref="I76:I78"/>
    <mergeCell ref="J76:J78"/>
    <mergeCell ref="A76:A78"/>
    <mergeCell ref="B76:B78"/>
    <mergeCell ref="C76:C78"/>
    <mergeCell ref="D76:D78"/>
    <mergeCell ref="E76:E78"/>
    <mergeCell ref="AW71:AW73"/>
    <mergeCell ref="AX71:AX73"/>
    <mergeCell ref="AY71:AY73"/>
    <mergeCell ref="AZ71:AZ73"/>
    <mergeCell ref="AQ71:AQ73"/>
    <mergeCell ref="AR71:AR73"/>
    <mergeCell ref="AS71:AS73"/>
    <mergeCell ref="AT71:AT73"/>
    <mergeCell ref="AU71:AU73"/>
    <mergeCell ref="AL71:AL73"/>
    <mergeCell ref="AM71:AM73"/>
    <mergeCell ref="AN71:AN73"/>
    <mergeCell ref="AO71:AO73"/>
    <mergeCell ref="AP71:AP73"/>
    <mergeCell ref="AG71:AG73"/>
    <mergeCell ref="AH71:AH73"/>
    <mergeCell ref="AI71:AI73"/>
    <mergeCell ref="AJ71:AJ73"/>
    <mergeCell ref="AK71:AK73"/>
    <mergeCell ref="C71:C73"/>
    <mergeCell ref="D71:D73"/>
    <mergeCell ref="E71:E73"/>
    <mergeCell ref="F71:F73"/>
    <mergeCell ref="G71:G73"/>
    <mergeCell ref="H71:H73"/>
    <mergeCell ref="X71:X73"/>
    <mergeCell ref="Y71:Y73"/>
    <mergeCell ref="Z71:Z73"/>
    <mergeCell ref="AA71:AA73"/>
    <mergeCell ref="AB71:AB73"/>
    <mergeCell ref="S71:S73"/>
    <mergeCell ref="T71:T73"/>
    <mergeCell ref="U71:U73"/>
    <mergeCell ref="V71:V73"/>
    <mergeCell ref="W71:W73"/>
    <mergeCell ref="AV71:AV73"/>
    <mergeCell ref="AX68:AX70"/>
    <mergeCell ref="AY68:AY70"/>
    <mergeCell ref="AZ66:AZ70"/>
    <mergeCell ref="A71:A73"/>
    <mergeCell ref="B71:B73"/>
    <mergeCell ref="I71:I73"/>
    <mergeCell ref="J71:J73"/>
    <mergeCell ref="K71:K73"/>
    <mergeCell ref="L71:L73"/>
    <mergeCell ref="M71:M73"/>
    <mergeCell ref="N71:N73"/>
    <mergeCell ref="O71:O73"/>
    <mergeCell ref="P71:P73"/>
    <mergeCell ref="Q71:Q73"/>
    <mergeCell ref="R71:R73"/>
    <mergeCell ref="AR68:AR70"/>
    <mergeCell ref="AS68:AS70"/>
    <mergeCell ref="AT68:AT70"/>
    <mergeCell ref="AU68:AU70"/>
    <mergeCell ref="AV68:AV70"/>
    <mergeCell ref="AM68:AM70"/>
    <mergeCell ref="AN68:AN70"/>
    <mergeCell ref="AO68:AO70"/>
    <mergeCell ref="AP68:AP70"/>
    <mergeCell ref="AQ68:AQ70"/>
    <mergeCell ref="AH68:AH70"/>
    <mergeCell ref="AI68:AI70"/>
    <mergeCell ref="AJ68:AJ70"/>
    <mergeCell ref="AK68:AK70"/>
    <mergeCell ref="AL68:AL70"/>
    <mergeCell ref="AF66:AF70"/>
    <mergeCell ref="AF71:AF73"/>
    <mergeCell ref="AG68:AG70"/>
    <mergeCell ref="X66:X70"/>
    <mergeCell ref="Y66:Y70"/>
    <mergeCell ref="Z66:Z70"/>
    <mergeCell ref="AA66:AA70"/>
    <mergeCell ref="AB66:AB70"/>
    <mergeCell ref="S66:S70"/>
    <mergeCell ref="T66:T70"/>
    <mergeCell ref="U66:U70"/>
    <mergeCell ref="V66:V70"/>
    <mergeCell ref="W66:W70"/>
    <mergeCell ref="N66:N70"/>
    <mergeCell ref="O66:O70"/>
    <mergeCell ref="P66:P70"/>
    <mergeCell ref="Q66:Q70"/>
    <mergeCell ref="R66:R70"/>
    <mergeCell ref="AX60:AX65"/>
    <mergeCell ref="Y59:Y65"/>
    <mergeCell ref="Z59:Z65"/>
    <mergeCell ref="AA59:AA65"/>
    <mergeCell ref="AB59:AB65"/>
    <mergeCell ref="T59:T65"/>
    <mergeCell ref="U59:U65"/>
    <mergeCell ref="V59:V65"/>
    <mergeCell ref="W59:W65"/>
    <mergeCell ref="X59:X65"/>
    <mergeCell ref="O59:O65"/>
    <mergeCell ref="P59:P65"/>
    <mergeCell ref="Q59:Q65"/>
    <mergeCell ref="R59:R65"/>
    <mergeCell ref="S59:S65"/>
    <mergeCell ref="AW68:AW70"/>
    <mergeCell ref="AY60:AY65"/>
    <mergeCell ref="AZ60:AZ65"/>
    <mergeCell ref="A66:A70"/>
    <mergeCell ref="B66:B70"/>
    <mergeCell ref="C66:C70"/>
    <mergeCell ref="D66:D70"/>
    <mergeCell ref="E66:E70"/>
    <mergeCell ref="F66:F70"/>
    <mergeCell ref="H66:H70"/>
    <mergeCell ref="I66:I70"/>
    <mergeCell ref="J66:J70"/>
    <mergeCell ref="K66:K70"/>
    <mergeCell ref="L66:L70"/>
    <mergeCell ref="M66:M70"/>
    <mergeCell ref="AS60:AS65"/>
    <mergeCell ref="AT60:AT65"/>
    <mergeCell ref="AU60:AU65"/>
    <mergeCell ref="AV60:AV65"/>
    <mergeCell ref="AW60:AW65"/>
    <mergeCell ref="AN60:AN65"/>
    <mergeCell ref="AO60:AO65"/>
    <mergeCell ref="AP60:AP65"/>
    <mergeCell ref="AQ60:AQ65"/>
    <mergeCell ref="AR60:AR65"/>
    <mergeCell ref="AI60:AI65"/>
    <mergeCell ref="AJ60:AJ65"/>
    <mergeCell ref="AK60:AK65"/>
    <mergeCell ref="AL60:AL65"/>
    <mergeCell ref="AM60:AM65"/>
    <mergeCell ref="AF59:AF65"/>
    <mergeCell ref="AG60:AG65"/>
    <mergeCell ref="AH60:AH65"/>
    <mergeCell ref="AY56:AY58"/>
    <mergeCell ref="AZ56:AZ58"/>
    <mergeCell ref="A59:A65"/>
    <mergeCell ref="B59:B65"/>
    <mergeCell ref="C59:C65"/>
    <mergeCell ref="D59:D65"/>
    <mergeCell ref="E59:E65"/>
    <mergeCell ref="F59:F65"/>
    <mergeCell ref="G59:G65"/>
    <mergeCell ref="H59:H65"/>
    <mergeCell ref="I59:I65"/>
    <mergeCell ref="J59:J65"/>
    <mergeCell ref="K59:K65"/>
    <mergeCell ref="L59:L65"/>
    <mergeCell ref="M59:M65"/>
    <mergeCell ref="N59:N65"/>
    <mergeCell ref="AT56:AT58"/>
    <mergeCell ref="AU56:AU58"/>
    <mergeCell ref="AV56:AV58"/>
    <mergeCell ref="AW56:AW58"/>
    <mergeCell ref="AX56:AX58"/>
    <mergeCell ref="AP56:AP58"/>
    <mergeCell ref="AR56:AR58"/>
    <mergeCell ref="AS56:AS58"/>
    <mergeCell ref="AJ56:AJ58"/>
    <mergeCell ref="AK56:AK58"/>
    <mergeCell ref="AL56:AL58"/>
    <mergeCell ref="AM56:AM58"/>
    <mergeCell ref="AN56:AN58"/>
    <mergeCell ref="AB56:AB58"/>
    <mergeCell ref="AF56:AF58"/>
    <mergeCell ref="AG56:AG58"/>
    <mergeCell ref="W56:W58"/>
    <mergeCell ref="X56:X58"/>
    <mergeCell ref="Y56:Y58"/>
    <mergeCell ref="Z56:Z58"/>
    <mergeCell ref="AA56:AA58"/>
    <mergeCell ref="R56:R58"/>
    <mergeCell ref="S56:S58"/>
    <mergeCell ref="T56:T58"/>
    <mergeCell ref="U56:U58"/>
    <mergeCell ref="V56:V58"/>
    <mergeCell ref="M56:M58"/>
    <mergeCell ref="N56:N58"/>
    <mergeCell ref="O56:O58"/>
    <mergeCell ref="P56:P58"/>
    <mergeCell ref="Q56:Q58"/>
    <mergeCell ref="AW54:AW55"/>
    <mergeCell ref="AB54:AB55"/>
    <mergeCell ref="AF54:AF55"/>
    <mergeCell ref="AG54:AG55"/>
    <mergeCell ref="U54:U55"/>
    <mergeCell ref="V54:V55"/>
    <mergeCell ref="W54:W55"/>
    <mergeCell ref="X54:X55"/>
    <mergeCell ref="Y54:Y55"/>
    <mergeCell ref="P54:P55"/>
    <mergeCell ref="Q54:Q55"/>
    <mergeCell ref="R54:R55"/>
    <mergeCell ref="S54:S55"/>
    <mergeCell ref="T54:T55"/>
    <mergeCell ref="AY54:AY55"/>
    <mergeCell ref="AZ54:AZ55"/>
    <mergeCell ref="A56:A58"/>
    <mergeCell ref="B56:B58"/>
    <mergeCell ref="C56:C58"/>
    <mergeCell ref="D56:D58"/>
    <mergeCell ref="E56:E58"/>
    <mergeCell ref="F56:F58"/>
    <mergeCell ref="G56:G58"/>
    <mergeCell ref="H56:H58"/>
    <mergeCell ref="I56:I58"/>
    <mergeCell ref="J56:J58"/>
    <mergeCell ref="K56:K58"/>
    <mergeCell ref="L56:L58"/>
    <mergeCell ref="AR54:AR55"/>
    <mergeCell ref="AS54:AS55"/>
    <mergeCell ref="AT54:AT55"/>
    <mergeCell ref="AU54:AU55"/>
    <mergeCell ref="AV54:AV55"/>
    <mergeCell ref="AM54:AM55"/>
    <mergeCell ref="AN54:AN55"/>
    <mergeCell ref="AO54:AO55"/>
    <mergeCell ref="AP54:AP55"/>
    <mergeCell ref="AQ54:AQ55"/>
    <mergeCell ref="AH54:AH55"/>
    <mergeCell ref="AI54:AI55"/>
    <mergeCell ref="AJ54:AJ55"/>
    <mergeCell ref="AK54:AK55"/>
    <mergeCell ref="AL54:AL55"/>
    <mergeCell ref="Z54:Z55"/>
    <mergeCell ref="AA54:AA55"/>
    <mergeCell ref="AH56:AH58"/>
    <mergeCell ref="AV46:AV53"/>
    <mergeCell ref="AP46:AP53"/>
    <mergeCell ref="AQ46:AQ53"/>
    <mergeCell ref="AR46:AR53"/>
    <mergeCell ref="AS46:AS53"/>
    <mergeCell ref="AT46:AT53"/>
    <mergeCell ref="AK46:AK53"/>
    <mergeCell ref="AL46:AL53"/>
    <mergeCell ref="AM46:AM53"/>
    <mergeCell ref="AN46:AN53"/>
    <mergeCell ref="AO46:AO53"/>
    <mergeCell ref="AF46:AF53"/>
    <mergeCell ref="AJ46:AJ53"/>
    <mergeCell ref="X46:X53"/>
    <mergeCell ref="Y46:Y53"/>
    <mergeCell ref="Z46:Z53"/>
    <mergeCell ref="AX54:AX55"/>
    <mergeCell ref="V46:V53"/>
    <mergeCell ref="W46:W53"/>
    <mergeCell ref="N46:N53"/>
    <mergeCell ref="O46:O53"/>
    <mergeCell ref="P46:P53"/>
    <mergeCell ref="Q46:Q53"/>
    <mergeCell ref="R46:R53"/>
    <mergeCell ref="AZ46:AZ53"/>
    <mergeCell ref="AW46:AW53"/>
    <mergeCell ref="AX46:AX53"/>
    <mergeCell ref="AY46:AY53"/>
    <mergeCell ref="I46:I53"/>
    <mergeCell ref="J46:J53"/>
    <mergeCell ref="K46:K53"/>
    <mergeCell ref="L46:L53"/>
    <mergeCell ref="M46:M53"/>
    <mergeCell ref="A54:A55"/>
    <mergeCell ref="B54:B55"/>
    <mergeCell ref="C54:C55"/>
    <mergeCell ref="D54:D55"/>
    <mergeCell ref="E54:E55"/>
    <mergeCell ref="F54:F55"/>
    <mergeCell ref="G54:G55"/>
    <mergeCell ref="H54:H55"/>
    <mergeCell ref="I54:I55"/>
    <mergeCell ref="J54:J55"/>
    <mergeCell ref="K54:K55"/>
    <mergeCell ref="L54:L55"/>
    <mergeCell ref="M54:M55"/>
    <mergeCell ref="N54:N55"/>
    <mergeCell ref="O54:O55"/>
    <mergeCell ref="AU46:AU53"/>
    <mergeCell ref="D46:D53"/>
    <mergeCell ref="E46:E53"/>
    <mergeCell ref="F46:F53"/>
    <mergeCell ref="G46:G53"/>
    <mergeCell ref="H46:H53"/>
    <mergeCell ref="A44:A45"/>
    <mergeCell ref="B44:B45"/>
    <mergeCell ref="A46:A53"/>
    <mergeCell ref="B46:B53"/>
    <mergeCell ref="C46:C53"/>
    <mergeCell ref="AW38:AW43"/>
    <mergeCell ref="AX38:AX43"/>
    <mergeCell ref="Z38:Z43"/>
    <mergeCell ref="AA38:AA43"/>
    <mergeCell ref="AB38:AB43"/>
    <mergeCell ref="U38:U43"/>
    <mergeCell ref="V38:V43"/>
    <mergeCell ref="W38:W43"/>
    <mergeCell ref="X38:X43"/>
    <mergeCell ref="P38:P43"/>
    <mergeCell ref="Q38:Q43"/>
    <mergeCell ref="R38:R43"/>
    <mergeCell ref="S38:S43"/>
    <mergeCell ref="T38:T43"/>
    <mergeCell ref="AG46:AG53"/>
    <mergeCell ref="AH46:AH53"/>
    <mergeCell ref="AI46:AI53"/>
    <mergeCell ref="AA46:AA53"/>
    <mergeCell ref="AB46:AB53"/>
    <mergeCell ref="S46:S53"/>
    <mergeCell ref="T46:T53"/>
    <mergeCell ref="U46:U53"/>
    <mergeCell ref="AY38:AY43"/>
    <mergeCell ref="AZ38:AZ43"/>
    <mergeCell ref="AC44:AC45"/>
    <mergeCell ref="AD44:AD45"/>
    <mergeCell ref="AE44:AE45"/>
    <mergeCell ref="AR38:AR43"/>
    <mergeCell ref="AS38:AS43"/>
    <mergeCell ref="AT38:AT43"/>
    <mergeCell ref="AU38:AU43"/>
    <mergeCell ref="AV38:AV43"/>
    <mergeCell ref="AM38:AM43"/>
    <mergeCell ref="AN38:AN43"/>
    <mergeCell ref="AO38:AO43"/>
    <mergeCell ref="AP38:AP43"/>
    <mergeCell ref="AQ38:AQ43"/>
    <mergeCell ref="AH38:AH43"/>
    <mergeCell ref="AI38:AI43"/>
    <mergeCell ref="AJ38:AJ43"/>
    <mergeCell ref="AK38:AK43"/>
    <mergeCell ref="AL38:AL43"/>
    <mergeCell ref="AF38:AF43"/>
    <mergeCell ref="AG38:AG43"/>
    <mergeCell ref="AZ35:AZ37"/>
    <mergeCell ref="A38:A43"/>
    <mergeCell ref="B38:B43"/>
    <mergeCell ref="C38:C43"/>
    <mergeCell ref="D38:D43"/>
    <mergeCell ref="E38:E43"/>
    <mergeCell ref="F38:F43"/>
    <mergeCell ref="G38:G43"/>
    <mergeCell ref="H38:H43"/>
    <mergeCell ref="I38:I43"/>
    <mergeCell ref="J38:J43"/>
    <mergeCell ref="K38:K43"/>
    <mergeCell ref="L38:L43"/>
    <mergeCell ref="M38:M43"/>
    <mergeCell ref="N38:N43"/>
    <mergeCell ref="O38:O43"/>
    <mergeCell ref="AU35:AU37"/>
    <mergeCell ref="AV35:AV37"/>
    <mergeCell ref="AW35:AW37"/>
    <mergeCell ref="AX35:AX37"/>
    <mergeCell ref="AP35:AP37"/>
    <mergeCell ref="AQ35:AQ37"/>
    <mergeCell ref="AR35:AR37"/>
    <mergeCell ref="AS35:AS37"/>
    <mergeCell ref="AT35:AT37"/>
    <mergeCell ref="AK35:AK37"/>
    <mergeCell ref="AL35:AL37"/>
    <mergeCell ref="AM35:AM37"/>
    <mergeCell ref="AN35:AN37"/>
    <mergeCell ref="AO35:AO37"/>
    <mergeCell ref="AG35:AG37"/>
    <mergeCell ref="AH35:AH37"/>
    <mergeCell ref="AI35:AI37"/>
    <mergeCell ref="AJ35:AJ37"/>
    <mergeCell ref="X35:X37"/>
    <mergeCell ref="Y35:Y37"/>
    <mergeCell ref="AA35:AA37"/>
    <mergeCell ref="AB35:AB37"/>
    <mergeCell ref="S35:S37"/>
    <mergeCell ref="T35:T37"/>
    <mergeCell ref="U35:U37"/>
    <mergeCell ref="V35:V37"/>
    <mergeCell ref="N35:N37"/>
    <mergeCell ref="O35:O37"/>
    <mergeCell ref="P35:P37"/>
    <mergeCell ref="Q35:Q37"/>
    <mergeCell ref="R35:R37"/>
    <mergeCell ref="Z31:Z34"/>
    <mergeCell ref="AA31:AA34"/>
    <mergeCell ref="AB31:AB34"/>
    <mergeCell ref="A35:A37"/>
    <mergeCell ref="B35:B37"/>
    <mergeCell ref="C35:C37"/>
    <mergeCell ref="D35:D37"/>
    <mergeCell ref="E35:E37"/>
    <mergeCell ref="F35:F37"/>
    <mergeCell ref="G35:G37"/>
    <mergeCell ref="H35:H37"/>
    <mergeCell ref="I35:I37"/>
    <mergeCell ref="J35:J37"/>
    <mergeCell ref="K35:K37"/>
    <mergeCell ref="L35:L37"/>
    <mergeCell ref="M35:M37"/>
    <mergeCell ref="U31:U34"/>
    <mergeCell ref="V31:V34"/>
    <mergeCell ref="X31:X34"/>
    <mergeCell ref="Y31:Y34"/>
    <mergeCell ref="P31:P34"/>
    <mergeCell ref="Q31:Q34"/>
    <mergeCell ref="T31:T34"/>
    <mergeCell ref="K31:K34"/>
    <mergeCell ref="L31:L34"/>
    <mergeCell ref="M31:M34"/>
    <mergeCell ref="N31:N34"/>
    <mergeCell ref="O31:O34"/>
    <mergeCell ref="F31:F34"/>
    <mergeCell ref="G31:G34"/>
    <mergeCell ref="H31:H34"/>
    <mergeCell ref="J31:J34"/>
    <mergeCell ref="A31:A34"/>
    <mergeCell ref="B31:B34"/>
    <mergeCell ref="C31:C34"/>
    <mergeCell ref="D31:D34"/>
    <mergeCell ref="E31:E34"/>
    <mergeCell ref="AX27:AX29"/>
    <mergeCell ref="AY27:AY29"/>
    <mergeCell ref="AZ27:AZ29"/>
    <mergeCell ref="AS27:AS29"/>
    <mergeCell ref="AT27:AT29"/>
    <mergeCell ref="AU27:AU29"/>
    <mergeCell ref="AV27:AV29"/>
    <mergeCell ref="AW27:AW29"/>
    <mergeCell ref="AN27:AN29"/>
    <mergeCell ref="AO27:AO29"/>
    <mergeCell ref="AP27:AP29"/>
    <mergeCell ref="AQ27:AQ29"/>
    <mergeCell ref="AR27:AR29"/>
    <mergeCell ref="AI27:AI29"/>
    <mergeCell ref="AJ27:AJ29"/>
    <mergeCell ref="AK27:AK29"/>
    <mergeCell ref="AL27:AL29"/>
    <mergeCell ref="AM27:AM29"/>
    <mergeCell ref="AF27:AF29"/>
    <mergeCell ref="AG27:AG29"/>
    <mergeCell ref="AH27:AH29"/>
    <mergeCell ref="Y27:Y29"/>
    <mergeCell ref="Z27:Z29"/>
    <mergeCell ref="AA27:AA29"/>
    <mergeCell ref="AB27:AB29"/>
    <mergeCell ref="AY22:AY26"/>
    <mergeCell ref="AZ22:AZ26"/>
    <mergeCell ref="A27:A29"/>
    <mergeCell ref="B27:B29"/>
    <mergeCell ref="O27:O29"/>
    <mergeCell ref="P27:P29"/>
    <mergeCell ref="Q27:Q29"/>
    <mergeCell ref="R27:R29"/>
    <mergeCell ref="S27:S29"/>
    <mergeCell ref="T27:T29"/>
    <mergeCell ref="U27:U29"/>
    <mergeCell ref="V27:V29"/>
    <mergeCell ref="W27:W29"/>
    <mergeCell ref="X27:X29"/>
    <mergeCell ref="AR22:AR26"/>
    <mergeCell ref="AS22:AS26"/>
    <mergeCell ref="AT22:AT26"/>
    <mergeCell ref="AU22:AU26"/>
    <mergeCell ref="AV22:AV26"/>
    <mergeCell ref="AM22:AM26"/>
    <mergeCell ref="AN22:AN26"/>
    <mergeCell ref="AO22:AO26"/>
    <mergeCell ref="AP22:AP26"/>
    <mergeCell ref="AQ22:AQ26"/>
    <mergeCell ref="AH22:AH26"/>
    <mergeCell ref="AI22:AI26"/>
    <mergeCell ref="AJ22:AJ26"/>
    <mergeCell ref="AK22:AK26"/>
    <mergeCell ref="AL22:AL26"/>
    <mergeCell ref="Z22:Z26"/>
    <mergeCell ref="AG22:AG26"/>
    <mergeCell ref="V22:V26"/>
    <mergeCell ref="W22:W26"/>
    <mergeCell ref="X22:X26"/>
    <mergeCell ref="Y22:Y26"/>
    <mergeCell ref="P22:P26"/>
    <mergeCell ref="Q22:Q26"/>
    <mergeCell ref="R22:R26"/>
    <mergeCell ref="S22:S26"/>
    <mergeCell ref="T22:T26"/>
    <mergeCell ref="K22:K26"/>
    <mergeCell ref="L22:L26"/>
    <mergeCell ref="M22:M26"/>
    <mergeCell ref="N22:N26"/>
    <mergeCell ref="O22:O26"/>
    <mergeCell ref="AW22:AW26"/>
    <mergeCell ref="AX22:AX26"/>
    <mergeCell ref="I22:I26"/>
    <mergeCell ref="A22:A26"/>
    <mergeCell ref="B22:B26"/>
    <mergeCell ref="C22:C26"/>
    <mergeCell ref="D22:D26"/>
    <mergeCell ref="AA22:AA26"/>
    <mergeCell ref="AB22:AB26"/>
    <mergeCell ref="AF22:AF26"/>
    <mergeCell ref="U12:U17"/>
    <mergeCell ref="V12:V17"/>
    <mergeCell ref="W12:W17"/>
    <mergeCell ref="AC12:AC17"/>
    <mergeCell ref="AD12:AD17"/>
    <mergeCell ref="AE12:AE17"/>
    <mergeCell ref="AC10:AE10"/>
    <mergeCell ref="AC11:AE11"/>
    <mergeCell ref="AB12:AB17"/>
    <mergeCell ref="W10:AB10"/>
    <mergeCell ref="Z11:AB11"/>
    <mergeCell ref="A1:AQ2"/>
    <mergeCell ref="A3:AH3"/>
    <mergeCell ref="A8:A17"/>
    <mergeCell ref="B8:B17"/>
    <mergeCell ref="C8:AE9"/>
    <mergeCell ref="AF8:AF17"/>
    <mergeCell ref="AG8:AG11"/>
    <mergeCell ref="AH8:AM10"/>
    <mergeCell ref="AN8:AS10"/>
    <mergeCell ref="AL11:AM12"/>
    <mergeCell ref="AN11:AO12"/>
    <mergeCell ref="AP11:AP17"/>
    <mergeCell ref="AQ11:AQ17"/>
    <mergeCell ref="AR11:AS12"/>
    <mergeCell ref="R12:R17"/>
    <mergeCell ref="S12:S17"/>
    <mergeCell ref="F22:F26"/>
    <mergeCell ref="G22:G26"/>
    <mergeCell ref="H22:H26"/>
    <mergeCell ref="AT8:AV10"/>
    <mergeCell ref="AW8:AY10"/>
    <mergeCell ref="AZ8:AZ17"/>
    <mergeCell ref="C10:V10"/>
    <mergeCell ref="C11:E11"/>
    <mergeCell ref="F11:I11"/>
    <mergeCell ref="J11:L11"/>
    <mergeCell ref="M11:P11"/>
    <mergeCell ref="Q11:S11"/>
    <mergeCell ref="T11:V11"/>
    <mergeCell ref="W11:Y11"/>
    <mergeCell ref="AH11:AI12"/>
    <mergeCell ref="AJ11:AJ17"/>
    <mergeCell ref="AK11:AK17"/>
    <mergeCell ref="M12:M17"/>
    <mergeCell ref="N12:N17"/>
    <mergeCell ref="O12:O17"/>
    <mergeCell ref="P12:P17"/>
    <mergeCell ref="Q12:Q17"/>
    <mergeCell ref="H12:H17"/>
    <mergeCell ref="I12:I17"/>
    <mergeCell ref="J12:J17"/>
    <mergeCell ref="K12:K17"/>
    <mergeCell ref="L12:L17"/>
    <mergeCell ref="C12:C17"/>
    <mergeCell ref="D12:D17"/>
    <mergeCell ref="E12:E17"/>
    <mergeCell ref="F12:F17"/>
    <mergeCell ref="G12:G17"/>
    <mergeCell ref="AR1:AZ1"/>
    <mergeCell ref="G167:I167"/>
    <mergeCell ref="K167:L167"/>
    <mergeCell ref="K168:L168"/>
    <mergeCell ref="C165:E165"/>
    <mergeCell ref="G165:J165"/>
    <mergeCell ref="A167:B167"/>
    <mergeCell ref="A168:B168"/>
    <mergeCell ref="D168:E168"/>
    <mergeCell ref="G168:I168"/>
    <mergeCell ref="X12:X17"/>
    <mergeCell ref="AY11:AY17"/>
    <mergeCell ref="AT11:AT17"/>
    <mergeCell ref="AU11:AU17"/>
    <mergeCell ref="AV11:AV17"/>
    <mergeCell ref="AW11:AW17"/>
    <mergeCell ref="AX11:AX17"/>
    <mergeCell ref="AO13:AO17"/>
    <mergeCell ref="AR13:AR17"/>
    <mergeCell ref="AS13:AS17"/>
    <mergeCell ref="C164:E164"/>
    <mergeCell ref="G164:J164"/>
    <mergeCell ref="AH13:AH17"/>
    <mergeCell ref="AI13:AI17"/>
    <mergeCell ref="AL13:AL17"/>
    <mergeCell ref="AM13:AM17"/>
    <mergeCell ref="AN13:AN17"/>
    <mergeCell ref="Y12:Y17"/>
    <mergeCell ref="Z12:Z17"/>
    <mergeCell ref="AA12:AA17"/>
    <mergeCell ref="AG12:AG17"/>
    <mergeCell ref="T12:T17"/>
  </mergeCells>
  <pageMargins left="0" right="0" top="0" bottom="0" header="0" footer="0"/>
  <pageSetup paperSize="9" scale="56" orientation="landscape" r:id="rId1"/>
  <colBreaks count="2" manualBreakCount="2">
    <brk id="18" max="168" man="1"/>
    <brk id="38" max="1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CF4DF7AF-CD45-4DD8-BA37-A71504D157A0}">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Субъект</vt:lpstr>
      <vt:lpstr>МО</vt:lpstr>
      <vt:lpstr>МО!Область_печати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Шустрова Анастасия Геннадьевна</dc:creator>
  <cp:lastModifiedBy>sag-kf</cp:lastModifiedBy>
  <cp:lastPrinted>2017-07-24T11:48:36Z</cp:lastPrinted>
  <dcterms:created xsi:type="dcterms:W3CDTF">2017-07-20T06:15:14Z</dcterms:created>
  <dcterms:modified xsi:type="dcterms:W3CDTF">2017-10-11T12:02:48Z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C:\Users\sag-kf\AppData\Local\Кейсистемс\Свод-СМАРТ\ReportManager\RRO_9.xlsx</vt:lpwstr>
  </property>
  <property fmtid="{D5CDD505-2E9C-101B-9397-08002B2CF9AE}" pid="3" name="Report Name">
    <vt:lpwstr>C__Users_sag-kf_AppData_Local_Кейсистемс_Свод-СМАРТ_ReportManager_RRO_9.xlsx</vt:lpwstr>
  </property>
</Properties>
</file>