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Решения СД ГМР за 2020 год\Исполнение 2019 год\РСД апрель в КСП\"/>
    </mc:Choice>
  </mc:AlternateContent>
  <bookViews>
    <workbookView xWindow="360" yWindow="270" windowWidth="14940" windowHeight="9150"/>
  </bookViews>
  <sheets>
    <sheet name="ДЧБ (2)" sheetId="2" r:id="rId1"/>
  </sheets>
  <definedNames>
    <definedName name="APPT" localSheetId="0">'ДЧБ (2)'!#REF!</definedName>
    <definedName name="FIO" localSheetId="0">'ДЧБ (2)'!$C$17</definedName>
    <definedName name="LAST_CELL" localSheetId="0">'ДЧБ (2)'!$G$149</definedName>
    <definedName name="SIGN" localSheetId="0">'ДЧБ (2)'!$A$17:$E$18</definedName>
  </definedNames>
  <calcPr calcId="162913"/>
</workbook>
</file>

<file path=xl/calcChain.xml><?xml version="1.0" encoding="utf-8"?>
<calcChain xmlns="http://schemas.openxmlformats.org/spreadsheetml/2006/main">
  <c r="C129" i="2" l="1"/>
  <c r="B129" i="2"/>
  <c r="C122" i="2"/>
  <c r="B122" i="2"/>
  <c r="D122" i="2" s="1"/>
  <c r="D126" i="2"/>
  <c r="D125" i="2"/>
  <c r="C119" i="2"/>
  <c r="B119" i="2"/>
  <c r="C116" i="2"/>
  <c r="B116" i="2"/>
  <c r="C105" i="2"/>
  <c r="D105" i="2" s="1"/>
  <c r="B105" i="2"/>
  <c r="D108" i="2"/>
  <c r="D106" i="2"/>
  <c r="C98" i="2"/>
  <c r="B98" i="2"/>
  <c r="D101" i="2"/>
  <c r="C76" i="2"/>
  <c r="B76" i="2"/>
  <c r="D88" i="2"/>
  <c r="D86" i="2"/>
  <c r="D85" i="2"/>
  <c r="D79" i="2"/>
  <c r="D78" i="2"/>
  <c r="C54" i="2"/>
  <c r="B54" i="2"/>
  <c r="D57" i="2"/>
  <c r="B10" i="2"/>
  <c r="C10" i="2"/>
  <c r="D39" i="2"/>
  <c r="D35" i="2"/>
  <c r="D34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6" i="2"/>
  <c r="D37" i="2"/>
  <c r="D38" i="2"/>
  <c r="D55" i="2"/>
  <c r="D56" i="2"/>
  <c r="D58" i="2"/>
  <c r="D60" i="2"/>
  <c r="D61" i="2"/>
  <c r="D62" i="2"/>
  <c r="D63" i="2"/>
  <c r="D64" i="2"/>
  <c r="D65" i="2"/>
  <c r="D66" i="2"/>
  <c r="D67" i="2"/>
  <c r="D68" i="2"/>
  <c r="D69" i="2"/>
  <c r="D70" i="2"/>
  <c r="D71" i="2"/>
  <c r="D77" i="2"/>
  <c r="D80" i="2"/>
  <c r="D81" i="2"/>
  <c r="D82" i="2"/>
  <c r="D83" i="2"/>
  <c r="D84" i="2"/>
  <c r="D87" i="2"/>
  <c r="D89" i="2"/>
  <c r="D90" i="2"/>
  <c r="D91" i="2"/>
  <c r="D92" i="2"/>
  <c r="D93" i="2"/>
  <c r="D99" i="2"/>
  <c r="D100" i="2"/>
  <c r="D102" i="2"/>
  <c r="D103" i="2"/>
  <c r="D104" i="2"/>
  <c r="D107" i="2"/>
  <c r="D109" i="2"/>
  <c r="D110" i="2"/>
  <c r="D112" i="2"/>
  <c r="D113" i="2"/>
  <c r="D114" i="2"/>
  <c r="D117" i="2"/>
  <c r="D118" i="2"/>
  <c r="D120" i="2"/>
  <c r="D121" i="2"/>
  <c r="D123" i="2"/>
  <c r="D124" i="2"/>
  <c r="D130" i="2"/>
  <c r="D131" i="2"/>
  <c r="D133" i="2"/>
  <c r="D119" i="2" l="1"/>
  <c r="D129" i="2"/>
  <c r="B115" i="2"/>
  <c r="D116" i="2"/>
  <c r="C115" i="2"/>
  <c r="C132" i="2" s="1"/>
  <c r="D115" i="2"/>
  <c r="B132" i="2"/>
  <c r="D132" i="2" s="1"/>
  <c r="D98" i="2"/>
  <c r="D76" i="2"/>
  <c r="D10" i="2"/>
  <c r="D54" i="2"/>
</calcChain>
</file>

<file path=xl/sharedStrings.xml><?xml version="1.0" encoding="utf-8"?>
<sst xmlns="http://schemas.openxmlformats.org/spreadsheetml/2006/main" count="134" uniqueCount="115">
  <si>
    <t>Комитет финансов Гатчинского муниципального района</t>
  </si>
  <si>
    <t>Субсидии на мониторинг социально-экономического развития</t>
  </si>
  <si>
    <t>Субсидии для софинансирования в рамках муниципальных программ поддержки и развития субъектов малого и среднего предпринимательства мероприятия по поддержке субъектов малого предпринимательства, действующих менее одного года, на организацию предпринимательской деятельности</t>
  </si>
  <si>
    <t>Субсидии на обеспечение деятельности информационно-консультационных центров для потребителей</t>
  </si>
  <si>
    <t>Субсидии на поддержку деятельности молодежных общественных организаций, объединений, инициатив и развитию добровольческого (волонтерского) движения, содействию трудовой адаптации и занятости молодежи</t>
  </si>
  <si>
    <t>Субсидии на реализацию комплекса мер по сохранению исторической памяти</t>
  </si>
  <si>
    <t>Субвенции по организации и осуществлению деятельности по опеке и попечительству</t>
  </si>
  <si>
    <t>Субвенции по подготовке граждан, желающих принять на воспитание в свою семью ребенка, оставшегося без попечения родителей</t>
  </si>
  <si>
    <t>Субвенции по обеспечению бесплатного проезда детей-сирот и детей, оставшихся без попечения родителей, обучающихся за счет средств местных бюджетов в имеющих государственную аккредитацию муниципальных образовательных организациях, на городском, пригородном, в сельской местности - на внутрирайонном транспорте (кроме такси), а также бесплатного проезда один раз в год к месту жительства и обратно к месту учебы</t>
  </si>
  <si>
    <t>Субвенции по принятию решения об освобождении от платы за наем, содержание и ремонт жилого помещения, коммунальные услуги и определение технического состояния и оценку стоимости жилого помещения в случае передачи его в собственность, детей-сирот и детей, оставшихся без попечения родителей, а также лиц из их числа, в случае если в жилом помещении не проживают другие члены семьи, на период пребывания их в организациях для детей-сирот и детей, оставшихся без попечения родителей, в иных образовательных организациях, на военной службе по призыву, отбывания срока наказания в виде лишения свободы, а также на период пребывания у опекунов (попечителей), в приемных семьях</t>
  </si>
  <si>
    <t>Субвенции на исполнение органами местного самоуправления отдельных государственных полномочий Ленинградской области в сфере жилищных отношений</t>
  </si>
  <si>
    <t>Субвенции по предоставлению гражданам единовременной денежной выплаты на проведение капитального ремонта индивидуальных жилых домов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</si>
  <si>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</si>
  <si>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</si>
  <si>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(реализация полномочий)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</si>
  <si>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(субсидии К(Ф)Х и ЛПХ на возмещение части затрат по приобретению комбикорма)</t>
  </si>
  <si>
    <t>Субвенции на осуществление отдельных государственных полномочий Ленинградской области в области архивного дела</t>
  </si>
  <si>
    <t>Субвенции на осуществление отдельных государственных полномочий Ленинградской области в сфере обращения с безнадзорными животными на территории Ленинградской области</t>
  </si>
  <si>
    <t>Субвенции по организации выплаты вознаграждения, причитающегося приемным родителям</t>
  </si>
  <si>
    <t>Субвенции по назначению и выплате денежных средств на содержание детей-сирот и детей, оставшихся без попечения родителей, в семьях опекунов (попечителей) и приемных семьях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</si>
  <si>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</si>
  <si>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</si>
  <si>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</si>
  <si>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</si>
  <si>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на выплату единовременного пособия при всех формах устройства детей, лишенных родительского попечения, в семью</t>
  </si>
  <si>
    <t>Единая субвенция бюджетам субъектов Российской Федерации и бюджету г. Байконура</t>
  </si>
  <si>
    <t>Иные межбюджетные трансферты на оказание финансовой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фашистских лагерей</t>
  </si>
  <si>
    <t>Субвенции на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</t>
  </si>
  <si>
    <t>МБ Исполнение полномочий по муниципальному жилищному контролю</t>
  </si>
  <si>
    <t>МБ Исполнение полномочий по казначейскому исполнению бюджетов поселений</t>
  </si>
  <si>
    <t>МБ Исполнение полномочий по некоторым жилищным вопросам</t>
  </si>
  <si>
    <t>МБ Исполнение полномочий по регулированию тарифов на товары и услуги организаций коммунального комплекса</t>
  </si>
  <si>
    <t>МБ Исполнение полномочий по внутреннему финансовому контролю</t>
  </si>
  <si>
    <t>МБ Исполнение полномочий по осуществлению финансового контроля бюджетов поселений</t>
  </si>
  <si>
    <t>МБ Исполнение полномочий по организации централизованных коммунальных услуг</t>
  </si>
  <si>
    <t>МБ Разработка проектно-сметной документации на водоснабжение и водоотведение</t>
  </si>
  <si>
    <t>МБ Прочие мероприятия по ремонту автомобильных дорог</t>
  </si>
  <si>
    <t>МБ Техническое обслуживание построенных распределительных газопроводов и газопроводов-вводов</t>
  </si>
  <si>
    <t>МБ Разработка проектно-сметной документации на газоснабжение</t>
  </si>
  <si>
    <t>МБ Капитальный ремонт и ремонт автомобильных дорог общего</t>
  </si>
  <si>
    <t>ОБ Капитальный ремонт и ремонт автомобильных дорог общего пользования местного значения (дотация)</t>
  </si>
  <si>
    <t>Иные межбюджетные трансферты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</si>
  <si>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Субсидии на мероприятия государственной программы Российской Федерации "Доступная среда" на 2011 - 2020 годы</t>
  </si>
  <si>
    <t>Субсидии на укрепление материально-технической базы организаций дошкольного образования</t>
  </si>
  <si>
    <t>Субсидии на укрепление материально-технической базы организаций общего образования</t>
  </si>
  <si>
    <t>Субсидии на укрепление материально-технической базы организаций дополнительного образования</t>
  </si>
  <si>
    <t>Субсидии на развитие кадрового потенциала системы дошкольного, общего и дополнительного образования</t>
  </si>
  <si>
    <t>Субсидии на организацию отдыха и оздоровления детей и подростков</t>
  </si>
  <si>
    <t>Субсидии на организацию отдыха детей в каникулярное время</t>
  </si>
  <si>
    <t>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</si>
  <si>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Субвенции по выплате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</si>
  <si>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</si>
  <si>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Субвенции по предоставлению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</t>
  </si>
  <si>
    <t>Иные межбюджетные трансферты на поощрение победителей и лауреатов областных конкурсов в области образования (Другие вопросы в области образования)</t>
  </si>
  <si>
    <t>Субсидии на мероприятия по строительству и реконструкции объектов водоснабжения, водоотведения и очистки сточных вод</t>
  </si>
  <si>
    <t>Субсидии на капитальный ремонт и ремонт автомобильных дорог общего пользования местного значения</t>
  </si>
  <si>
    <t>Субсидии на реализацию мероприятий по подготовке объектов теплоснабжения к отопительному сезону на территории Ленинградской области</t>
  </si>
  <si>
    <t>Субсидии на мероприятия, направленные на безаварийную работу объектов водоснабжения и водоотведения</t>
  </si>
  <si>
    <t>Субсидии на приобретение автономных источников электроснабжения (дизель-генераторов)для резервного энергоснабжения объектов жизнеобеспечения населенных пунктов Ленинградской области</t>
  </si>
  <si>
    <t>Субсидии на 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</t>
  </si>
  <si>
    <t>Субсидии на обеспечение выплат стимулирующего характера работникам муниципальных учреждений культуры Ленинградской области</t>
  </si>
  <si>
    <t>МБ Организация бухгалтерского обслуживания муниципальных бюджетных учреждений культуры</t>
  </si>
  <si>
    <t>Администрация Гатчинского муниципального района</t>
  </si>
  <si>
    <t>Комитет образования Гатчинского муниципального района</t>
  </si>
  <si>
    <t>Комитет по культуре и туризму Гатчинского муниципального района</t>
  </si>
  <si>
    <t>МКУ "Служба координации развития ЖКХ и строительства"</t>
  </si>
  <si>
    <t>Безвозмездные поступления, получаемые из других бюджетов в бюджет</t>
  </si>
  <si>
    <t>% исполнения</t>
  </si>
  <si>
    <t>Наименование межбюджетных трансфертов</t>
  </si>
  <si>
    <t>Доходы бюджетов сельских поселений от возврата организациями остатков субсидий прошлых лет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</si>
  <si>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</si>
  <si>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</si>
  <si>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</si>
  <si>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Всего дотации</t>
  </si>
  <si>
    <t>Всего межбюджетные трансферты, передаваемые в бюджет района из бюджетов поселений: в т.ч.</t>
  </si>
  <si>
    <r>
      <t xml:space="preserve">Всего межбюджетные трансферты </t>
    </r>
    <r>
      <rPr>
        <b/>
        <u/>
        <sz val="12"/>
        <rFont val="Times New Roman"/>
        <family val="1"/>
        <charset val="204"/>
      </rPr>
      <t>из областного бюджета</t>
    </r>
  </si>
  <si>
    <t>ИТОГО по комитету финансов Гатчинского МР</t>
  </si>
  <si>
    <t>Всего межбюджетные трансферты</t>
  </si>
  <si>
    <t>Передача полномочий по казначейскому исполнению бюджетов поселений</t>
  </si>
  <si>
    <t>Передача полномочий по внутреннему финансовому контролю</t>
  </si>
  <si>
    <t>ИТОГО по администрации Гатчинского МР</t>
  </si>
  <si>
    <t>Передача полномочий по муниципальному жилищьному контролю</t>
  </si>
  <si>
    <t>Передача полномочий по некоторым жилищьным вопросам</t>
  </si>
  <si>
    <t>ИТОГО Служба координации и развития ЖКХ</t>
  </si>
  <si>
    <t>Передача по урегулированию тарифов на  товары и услуги организации коммунального комплекса</t>
  </si>
  <si>
    <t>Передача полномочий по организации централизованныз коммунальных услуг</t>
  </si>
  <si>
    <t>ИТОГО по Контрольно-счетной палате ГМР</t>
  </si>
  <si>
    <t>Передача полномочий по осуществлению финансового контроля</t>
  </si>
  <si>
    <t>Межбюджетные трансферты из бюджета МО "Город Гатчина" (комитет по культуре и туризму)</t>
  </si>
  <si>
    <t xml:space="preserve">ВСЕГО безвозмездные поступления, получаемые из других бюджетов в бюджет Гатчинского муниципального района </t>
  </si>
  <si>
    <t>Приложение 3</t>
  </si>
  <si>
    <t>к решению совета депутатов</t>
  </si>
  <si>
    <t xml:space="preserve">Гатчинского муниципального района </t>
  </si>
  <si>
    <t>от 2020 года №</t>
  </si>
  <si>
    <t>Гатчинского муниципального района за 2019 год</t>
  </si>
  <si>
    <t>Уточненный план на 2019 год (тыс.руб.)</t>
  </si>
  <si>
    <t>Исполнени за 2019 год (тыс.руб.)</t>
  </si>
  <si>
    <t>Субвенции на осуществление полномочий по обеспечению жильем отдельных категорий граждан, установленных "Федеральным законом от 24 ноября 1995 года № 181-ФЗ О социальной защите инвалидов в Российской Федерации"</t>
  </si>
  <si>
    <t>Субвенции на 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</si>
  <si>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Гранты за достижение наилучших значений показателей эффективности деятельности органов местного самоуправления муниципальных районов и городского округа</t>
  </si>
  <si>
    <t>Субсидии  на государственную поддержку малого и среднего предпринимательства, включая крестьянские (фермерские) хозяйства в рамках подпрограммы "Развитие малого и среднего предпринимательства" государственной программы Российской Федерации "Экономическое развитие и инновационная экономика"</t>
  </si>
  <si>
    <t>Прочие дотации бюджетам муниципальных районов</t>
  </si>
  <si>
    <t>Иные межбюджетные трансферты за достижение показателей деятельности органов исполнительной власти субъектов Российской Федерации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</si>
  <si>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</si>
  <si>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</si>
  <si>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Субсидии на организацию работы школьных лесничеств</t>
  </si>
  <si>
    <t>Субсидии на реновацию организаций общего образования</t>
  </si>
  <si>
    <t>Субсидии на организацию электронного и дистанционного обучения детей-инвалидов</t>
  </si>
  <si>
    <t>Обеспечение устойчивого развития сельских территорий</t>
  </si>
  <si>
    <t>Предоставление нерезидентами грантов</t>
  </si>
  <si>
    <t>Субсидия на государственную поддержку отрасли культуры (Мероприятие 1)</t>
  </si>
  <si>
    <t>Иные межбюджетные трансферты на премирование победителей областных конкурсов в сфере культуры и искусства</t>
  </si>
  <si>
    <t>Всего субсидии, субвенции из обласного бюджета</t>
  </si>
  <si>
    <t xml:space="preserve"> Разработка проектно-сметной документации на водоснабжение и водоотведение</t>
  </si>
  <si>
    <t xml:space="preserve"> Прочие мероприятия по ремонту автомобильных дорог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</si>
</sst>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\ hh:mm"/>
    <numFmt numFmtId="165" formatCode="?"/>
    <numFmt numFmtId="166" formatCode="0.0"/>
    <numFmt numFmtId="167" formatCode="#,##0.0"/>
  </numFmts>
  <fonts count="10" x14ac:knownFonts="1">
    <font>
      <sz val="10"/>
      <name val="Arial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164" fontId="4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/>
    <xf numFmtId="0" fontId="3" fillId="0" borderId="0" xfId="0" applyFont="1"/>
    <xf numFmtId="167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Alignment="1">
      <alignment horizontal="right"/>
    </xf>
    <xf numFmtId="49" fontId="3" fillId="0" borderId="0" xfId="0" applyNumberFormat="1" applyFont="1" applyBorder="1" applyAlignment="1" applyProtection="1">
      <alignment horizontal="right"/>
    </xf>
    <xf numFmtId="164" fontId="3" fillId="0" borderId="0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7" fontId="5" fillId="0" borderId="1" xfId="0" applyNumberFormat="1" applyFont="1" applyBorder="1" applyAlignment="1" applyProtection="1">
      <alignment horizontal="center" vertical="center" wrapText="1"/>
    </xf>
    <xf numFmtId="166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166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 applyProtection="1">
      <alignment horizontal="left" vertical="center" wrapText="1"/>
    </xf>
    <xf numFmtId="167" fontId="5" fillId="0" borderId="1" xfId="0" applyNumberFormat="1" applyFont="1" applyFill="1" applyBorder="1" applyAlignment="1" applyProtection="1">
      <alignment horizontal="center" vertical="center" wrapText="1"/>
    </xf>
    <xf numFmtId="167" fontId="6" fillId="0" borderId="1" xfId="0" applyNumberFormat="1" applyFont="1" applyBorder="1" applyAlignment="1" applyProtection="1">
      <alignment horizontal="center" vertical="center"/>
    </xf>
    <xf numFmtId="0" fontId="9" fillId="0" borderId="0" xfId="0" applyFont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5" fontId="3" fillId="2" borderId="1" xfId="0" applyNumberFormat="1" applyFont="1" applyFill="1" applyBorder="1" applyAlignment="1" applyProtection="1">
      <alignment horizontal="left" vertical="center" wrapText="1"/>
    </xf>
    <xf numFmtId="167" fontId="3" fillId="0" borderId="0" xfId="0" applyNumberFormat="1" applyFont="1"/>
    <xf numFmtId="0" fontId="3" fillId="0" borderId="0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3" fillId="0" borderId="0" xfId="0" applyNumberFormat="1" applyFont="1" applyBorder="1" applyAlignment="1" applyProtection="1">
      <alignment horizontal="right" wrapText="1"/>
    </xf>
    <xf numFmtId="0" fontId="8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144"/>
  <sheetViews>
    <sheetView showGridLines="0" tabSelected="1" view="pageBreakPreview" topLeftCell="A101" zoomScale="60" workbookViewId="0">
      <selection activeCell="C110" sqref="C110"/>
    </sheetView>
  </sheetViews>
  <sheetFormatPr defaultRowHeight="12.75" customHeight="1" outlineLevelRow="1" x14ac:dyDescent="0.2"/>
  <cols>
    <col min="1" max="1" width="67.140625" style="1" customWidth="1"/>
    <col min="2" max="2" width="18.5703125" style="1" customWidth="1"/>
    <col min="3" max="3" width="17.42578125" style="1" customWidth="1"/>
    <col min="4" max="4" width="14.85546875" style="1" customWidth="1"/>
    <col min="5" max="5" width="19.7109375" style="1" customWidth="1"/>
    <col min="6" max="6" width="13.7109375" style="1" customWidth="1"/>
    <col min="7" max="7" width="9.140625" style="1" customWidth="1"/>
    <col min="8" max="16384" width="9.140625" style="1"/>
  </cols>
  <sheetData>
    <row r="1" spans="1:7" ht="23.25" customHeight="1" x14ac:dyDescent="0.25">
      <c r="A1" s="10"/>
      <c r="B1" s="10"/>
      <c r="C1" s="10"/>
      <c r="D1" s="11" t="s">
        <v>90</v>
      </c>
      <c r="E1" s="2"/>
      <c r="F1" s="3"/>
      <c r="G1" s="3"/>
    </row>
    <row r="2" spans="1:7" ht="15.75" customHeight="1" x14ac:dyDescent="0.25">
      <c r="A2" s="10"/>
      <c r="B2" s="10"/>
      <c r="C2" s="30" t="s">
        <v>91</v>
      </c>
      <c r="D2" s="31"/>
      <c r="E2" s="2"/>
      <c r="F2" s="3"/>
      <c r="G2" s="3"/>
    </row>
    <row r="3" spans="1:7" ht="14.25" customHeight="1" x14ac:dyDescent="0.25">
      <c r="A3" s="8"/>
      <c r="B3" s="26" t="s">
        <v>92</v>
      </c>
      <c r="C3" s="31"/>
      <c r="D3" s="31"/>
      <c r="E3" s="4"/>
      <c r="F3" s="4"/>
      <c r="G3" s="4"/>
    </row>
    <row r="4" spans="1:7" ht="15" customHeight="1" x14ac:dyDescent="0.25">
      <c r="A4" s="26"/>
      <c r="B4" s="26"/>
      <c r="C4" s="26"/>
      <c r="D4" s="9" t="s">
        <v>93</v>
      </c>
    </row>
    <row r="5" spans="1:7" x14ac:dyDescent="0.2">
      <c r="A5" s="27"/>
      <c r="B5" s="27"/>
      <c r="C5" s="27"/>
    </row>
    <row r="6" spans="1:7" ht="18.75" x14ac:dyDescent="0.2">
      <c r="A6" s="28" t="s">
        <v>66</v>
      </c>
      <c r="B6" s="28"/>
      <c r="C6" s="28"/>
      <c r="D6" s="29"/>
    </row>
    <row r="7" spans="1:7" ht="18.75" x14ac:dyDescent="0.2">
      <c r="A7" s="28" t="s">
        <v>94</v>
      </c>
      <c r="B7" s="28"/>
      <c r="C7" s="28"/>
      <c r="D7" s="29"/>
    </row>
    <row r="8" spans="1:7" x14ac:dyDescent="0.2">
      <c r="A8" s="5"/>
      <c r="B8" s="5"/>
      <c r="C8" s="5"/>
      <c r="D8" s="5"/>
      <c r="E8" s="5"/>
      <c r="F8" s="5"/>
      <c r="G8" s="5"/>
    </row>
    <row r="9" spans="1:7" s="6" customFormat="1" ht="58.5" customHeight="1" x14ac:dyDescent="0.25">
      <c r="A9" s="12" t="s">
        <v>68</v>
      </c>
      <c r="B9" s="12" t="s">
        <v>95</v>
      </c>
      <c r="C9" s="12" t="s">
        <v>96</v>
      </c>
      <c r="D9" s="12" t="s">
        <v>67</v>
      </c>
      <c r="E9" s="25"/>
      <c r="F9" s="25"/>
    </row>
    <row r="10" spans="1:7" ht="15.75" x14ac:dyDescent="0.2">
      <c r="A10" s="13" t="s">
        <v>62</v>
      </c>
      <c r="B10" s="14">
        <f>SUM(B11:B53)</f>
        <v>235025.56999999998</v>
      </c>
      <c r="C10" s="14">
        <f>SUM(C11:C53)</f>
        <v>230301.16999999998</v>
      </c>
      <c r="D10" s="15">
        <f>SUM(C10/B10*100)</f>
        <v>97.989835744255402</v>
      </c>
    </row>
    <row r="11" spans="1:7" ht="15.75" outlineLevel="1" x14ac:dyDescent="0.2">
      <c r="A11" s="23" t="s">
        <v>1</v>
      </c>
      <c r="B11" s="7">
        <v>553.97</v>
      </c>
      <c r="C11" s="7">
        <v>553.97</v>
      </c>
      <c r="D11" s="17">
        <f t="shared" ref="D11:D70" si="0">SUM(C11/B11*100)</f>
        <v>100</v>
      </c>
    </row>
    <row r="12" spans="1:7" ht="78.75" outlineLevel="1" x14ac:dyDescent="0.2">
      <c r="A12" s="24" t="s">
        <v>2</v>
      </c>
      <c r="B12" s="7">
        <v>1760.2</v>
      </c>
      <c r="C12" s="7">
        <v>1760.2</v>
      </c>
      <c r="D12" s="17">
        <f t="shared" si="0"/>
        <v>100</v>
      </c>
    </row>
    <row r="13" spans="1:7" ht="31.5" outlineLevel="1" x14ac:dyDescent="0.2">
      <c r="A13" s="23" t="s">
        <v>3</v>
      </c>
      <c r="B13" s="7">
        <v>297</v>
      </c>
      <c r="C13" s="7">
        <v>297</v>
      </c>
      <c r="D13" s="17">
        <f t="shared" si="0"/>
        <v>100</v>
      </c>
    </row>
    <row r="14" spans="1:7" ht="63" outlineLevel="1" x14ac:dyDescent="0.2">
      <c r="A14" s="23" t="s">
        <v>4</v>
      </c>
      <c r="B14" s="7">
        <v>348</v>
      </c>
      <c r="C14" s="7">
        <v>348</v>
      </c>
      <c r="D14" s="17">
        <f t="shared" si="0"/>
        <v>100</v>
      </c>
    </row>
    <row r="15" spans="1:7" ht="31.5" outlineLevel="1" x14ac:dyDescent="0.2">
      <c r="A15" s="23" t="s">
        <v>5</v>
      </c>
      <c r="B15" s="7">
        <v>60</v>
      </c>
      <c r="C15" s="7">
        <v>60</v>
      </c>
      <c r="D15" s="17">
        <f t="shared" si="0"/>
        <v>100</v>
      </c>
    </row>
    <row r="16" spans="1:7" ht="31.5" outlineLevel="1" x14ac:dyDescent="0.2">
      <c r="A16" s="23" t="s">
        <v>6</v>
      </c>
      <c r="B16" s="7">
        <v>17410.099999999999</v>
      </c>
      <c r="C16" s="7">
        <v>17380</v>
      </c>
      <c r="D16" s="17">
        <f t="shared" si="0"/>
        <v>99.82711184886935</v>
      </c>
    </row>
    <row r="17" spans="1:4" ht="47.25" outlineLevel="1" x14ac:dyDescent="0.2">
      <c r="A17" s="23" t="s">
        <v>7</v>
      </c>
      <c r="B17" s="7">
        <v>249</v>
      </c>
      <c r="C17" s="7">
        <v>249</v>
      </c>
      <c r="D17" s="17">
        <f t="shared" si="0"/>
        <v>100</v>
      </c>
    </row>
    <row r="18" spans="1:4" ht="126" outlineLevel="1" x14ac:dyDescent="0.2">
      <c r="A18" s="24" t="s">
        <v>8</v>
      </c>
      <c r="B18" s="7">
        <v>1867</v>
      </c>
      <c r="C18" s="7">
        <v>1838</v>
      </c>
      <c r="D18" s="17">
        <f t="shared" si="0"/>
        <v>98.446705945366901</v>
      </c>
    </row>
    <row r="19" spans="1:4" ht="189" outlineLevel="1" x14ac:dyDescent="0.2">
      <c r="A19" s="24" t="s">
        <v>9</v>
      </c>
      <c r="B19" s="7">
        <v>1784.8</v>
      </c>
      <c r="C19" s="7">
        <v>1425</v>
      </c>
      <c r="D19" s="17">
        <f t="shared" si="0"/>
        <v>79.84087852980727</v>
      </c>
    </row>
    <row r="20" spans="1:4" ht="47.25" outlineLevel="1" x14ac:dyDescent="0.2">
      <c r="A20" s="23" t="s">
        <v>10</v>
      </c>
      <c r="B20" s="7">
        <v>470.8</v>
      </c>
      <c r="C20" s="7">
        <v>470.7</v>
      </c>
      <c r="D20" s="17">
        <f t="shared" si="0"/>
        <v>99.978759558198803</v>
      </c>
    </row>
    <row r="21" spans="1:4" ht="47.25" outlineLevel="1" x14ac:dyDescent="0.2">
      <c r="A21" s="23" t="s">
        <v>11</v>
      </c>
      <c r="B21" s="7">
        <v>2201</v>
      </c>
      <c r="C21" s="7">
        <v>2201</v>
      </c>
      <c r="D21" s="17">
        <f t="shared" si="0"/>
        <v>100</v>
      </c>
    </row>
    <row r="22" spans="1:4" ht="78.75" outlineLevel="1" x14ac:dyDescent="0.2">
      <c r="A22" s="23" t="s">
        <v>12</v>
      </c>
      <c r="B22" s="7">
        <v>6754.8</v>
      </c>
      <c r="C22" s="7">
        <v>6754.8</v>
      </c>
      <c r="D22" s="17">
        <f t="shared" si="0"/>
        <v>100</v>
      </c>
    </row>
    <row r="23" spans="1:4" ht="63" outlineLevel="1" x14ac:dyDescent="0.2">
      <c r="A23" s="23" t="s">
        <v>13</v>
      </c>
      <c r="B23" s="7">
        <v>784.3</v>
      </c>
      <c r="C23" s="7">
        <v>784.3</v>
      </c>
      <c r="D23" s="17">
        <f t="shared" si="0"/>
        <v>100</v>
      </c>
    </row>
    <row r="24" spans="1:4" ht="47.25" outlineLevel="1" x14ac:dyDescent="0.2">
      <c r="A24" s="23" t="s">
        <v>14</v>
      </c>
      <c r="B24" s="7">
        <v>2096.5</v>
      </c>
      <c r="C24" s="7">
        <v>2096.5</v>
      </c>
      <c r="D24" s="17">
        <f t="shared" si="0"/>
        <v>100</v>
      </c>
    </row>
    <row r="25" spans="1:4" ht="63" outlineLevel="1" x14ac:dyDescent="0.2">
      <c r="A25" s="23" t="s">
        <v>15</v>
      </c>
      <c r="B25" s="7">
        <v>4997.6000000000004</v>
      </c>
      <c r="C25" s="7">
        <v>4997.6000000000004</v>
      </c>
      <c r="D25" s="17">
        <f t="shared" si="0"/>
        <v>100</v>
      </c>
    </row>
    <row r="26" spans="1:4" ht="31.5" outlineLevel="1" x14ac:dyDescent="0.2">
      <c r="A26" s="23" t="s">
        <v>16</v>
      </c>
      <c r="B26" s="7">
        <v>630.29999999999995</v>
      </c>
      <c r="C26" s="7">
        <v>630.29999999999995</v>
      </c>
      <c r="D26" s="17">
        <f t="shared" si="0"/>
        <v>100</v>
      </c>
    </row>
    <row r="27" spans="1:4" ht="63" outlineLevel="1" x14ac:dyDescent="0.2">
      <c r="A27" s="23" t="s">
        <v>17</v>
      </c>
      <c r="B27" s="7">
        <v>2880</v>
      </c>
      <c r="C27" s="7">
        <v>2880</v>
      </c>
      <c r="D27" s="17">
        <f t="shared" si="0"/>
        <v>100</v>
      </c>
    </row>
    <row r="28" spans="1:4" ht="31.5" outlineLevel="1" x14ac:dyDescent="0.2">
      <c r="A28" s="23" t="s">
        <v>18</v>
      </c>
      <c r="B28" s="7">
        <v>26339.8</v>
      </c>
      <c r="C28" s="7">
        <v>26339.8</v>
      </c>
      <c r="D28" s="17">
        <f t="shared" si="0"/>
        <v>100</v>
      </c>
    </row>
    <row r="29" spans="1:4" ht="63" outlineLevel="1" x14ac:dyDescent="0.2">
      <c r="A29" s="23" t="s">
        <v>19</v>
      </c>
      <c r="B29" s="7">
        <v>71121.3</v>
      </c>
      <c r="C29" s="7">
        <v>70660</v>
      </c>
      <c r="D29" s="17">
        <f t="shared" si="0"/>
        <v>99.351389808678974</v>
      </c>
    </row>
    <row r="30" spans="1:4" ht="63" outlineLevel="1" x14ac:dyDescent="0.2">
      <c r="A30" s="23" t="s">
        <v>20</v>
      </c>
      <c r="B30" s="7">
        <v>3432.4</v>
      </c>
      <c r="C30" s="7">
        <v>3432.4</v>
      </c>
      <c r="D30" s="17">
        <f t="shared" si="0"/>
        <v>100</v>
      </c>
    </row>
    <row r="31" spans="1:4" ht="63" outlineLevel="1" x14ac:dyDescent="0.2">
      <c r="A31" s="23" t="s">
        <v>21</v>
      </c>
      <c r="B31" s="7">
        <v>62367.3</v>
      </c>
      <c r="C31" s="7">
        <v>62367.3</v>
      </c>
      <c r="D31" s="17">
        <f t="shared" si="0"/>
        <v>100</v>
      </c>
    </row>
    <row r="32" spans="1:4" ht="63" outlineLevel="1" x14ac:dyDescent="0.2">
      <c r="A32" s="23" t="s">
        <v>22</v>
      </c>
      <c r="B32" s="7">
        <v>36.5</v>
      </c>
      <c r="C32" s="7">
        <v>36.5</v>
      </c>
      <c r="D32" s="17">
        <f t="shared" si="0"/>
        <v>100</v>
      </c>
    </row>
    <row r="33" spans="1:4" ht="94.5" outlineLevel="1" x14ac:dyDescent="0.2">
      <c r="A33" s="24" t="s">
        <v>23</v>
      </c>
      <c r="B33" s="7">
        <v>5429</v>
      </c>
      <c r="C33" s="7">
        <v>5360.4</v>
      </c>
      <c r="D33" s="17">
        <f t="shared" si="0"/>
        <v>98.736415546141089</v>
      </c>
    </row>
    <row r="34" spans="1:4" ht="63" outlineLevel="1" x14ac:dyDescent="0.2">
      <c r="A34" s="23" t="s">
        <v>97</v>
      </c>
      <c r="B34" s="7">
        <v>822.3</v>
      </c>
      <c r="C34" s="7">
        <v>822.3</v>
      </c>
      <c r="D34" s="17">
        <f t="shared" si="0"/>
        <v>100</v>
      </c>
    </row>
    <row r="35" spans="1:4" ht="63" outlineLevel="1" x14ac:dyDescent="0.2">
      <c r="A35" s="23" t="s">
        <v>98</v>
      </c>
      <c r="B35" s="7">
        <v>1644.7</v>
      </c>
      <c r="C35" s="7">
        <v>1644.7</v>
      </c>
      <c r="D35" s="17">
        <f t="shared" si="0"/>
        <v>100</v>
      </c>
    </row>
    <row r="36" spans="1:4" ht="47.25" outlineLevel="1" x14ac:dyDescent="0.2">
      <c r="A36" s="23" t="s">
        <v>24</v>
      </c>
      <c r="B36" s="7">
        <v>1881.3</v>
      </c>
      <c r="C36" s="7">
        <v>1881.3</v>
      </c>
      <c r="D36" s="17">
        <f t="shared" si="0"/>
        <v>100</v>
      </c>
    </row>
    <row r="37" spans="1:4" ht="31.5" outlineLevel="1" x14ac:dyDescent="0.2">
      <c r="A37" s="23" t="s">
        <v>25</v>
      </c>
      <c r="B37" s="7">
        <v>12239.7</v>
      </c>
      <c r="C37" s="7">
        <v>12239.7</v>
      </c>
      <c r="D37" s="17">
        <f t="shared" si="0"/>
        <v>100</v>
      </c>
    </row>
    <row r="38" spans="1:4" ht="63" outlineLevel="1" x14ac:dyDescent="0.2">
      <c r="A38" s="23" t="s">
        <v>26</v>
      </c>
      <c r="B38" s="7">
        <v>2053.9</v>
      </c>
      <c r="C38" s="7">
        <v>2053.9</v>
      </c>
      <c r="D38" s="17">
        <f t="shared" si="0"/>
        <v>100</v>
      </c>
    </row>
    <row r="39" spans="1:4" ht="47.25" outlineLevel="1" x14ac:dyDescent="0.2">
      <c r="A39" s="23" t="s">
        <v>99</v>
      </c>
      <c r="B39" s="7">
        <v>2512</v>
      </c>
      <c r="C39" s="7">
        <v>2512</v>
      </c>
      <c r="D39" s="17">
        <f t="shared" si="0"/>
        <v>100</v>
      </c>
    </row>
    <row r="40" spans="1:4" ht="34.5" customHeight="1" outlineLevel="1" x14ac:dyDescent="0.2">
      <c r="A40" s="16" t="s">
        <v>69</v>
      </c>
      <c r="B40" s="7">
        <v>0</v>
      </c>
      <c r="C40" s="7">
        <v>12.5</v>
      </c>
      <c r="D40" s="17"/>
    </row>
    <row r="41" spans="1:4" ht="94.5" outlineLevel="1" x14ac:dyDescent="0.2">
      <c r="A41" s="18" t="s">
        <v>100</v>
      </c>
      <c r="B41" s="7">
        <v>0</v>
      </c>
      <c r="C41" s="7">
        <v>-210</v>
      </c>
      <c r="D41" s="17"/>
    </row>
    <row r="42" spans="1:4" ht="63" outlineLevel="1" x14ac:dyDescent="0.2">
      <c r="A42" s="16" t="s">
        <v>22</v>
      </c>
      <c r="B42" s="7">
        <v>0</v>
      </c>
      <c r="C42" s="7">
        <v>-158.69999999999999</v>
      </c>
      <c r="D42" s="17"/>
    </row>
    <row r="43" spans="1:4" ht="78.75" outlineLevel="1" x14ac:dyDescent="0.2">
      <c r="A43" s="18" t="s">
        <v>2</v>
      </c>
      <c r="B43" s="7">
        <v>0</v>
      </c>
      <c r="C43" s="7">
        <v>-458.9</v>
      </c>
      <c r="D43" s="17"/>
    </row>
    <row r="44" spans="1:4" ht="31.5" outlineLevel="1" x14ac:dyDescent="0.2">
      <c r="A44" s="16" t="s">
        <v>6</v>
      </c>
      <c r="B44" s="7">
        <v>0</v>
      </c>
      <c r="C44" s="7">
        <v>-2164.8000000000002</v>
      </c>
      <c r="D44" s="17"/>
    </row>
    <row r="45" spans="1:4" ht="31.5" outlineLevel="1" x14ac:dyDescent="0.2">
      <c r="A45" s="16" t="s">
        <v>18</v>
      </c>
      <c r="B45" s="7">
        <v>0</v>
      </c>
      <c r="C45" s="7">
        <v>-3.7</v>
      </c>
      <c r="D45" s="17"/>
    </row>
    <row r="46" spans="1:4" ht="63" outlineLevel="1" x14ac:dyDescent="0.2">
      <c r="A46" s="16" t="s">
        <v>19</v>
      </c>
      <c r="B46" s="7">
        <v>0</v>
      </c>
      <c r="C46" s="7">
        <v>-84.9</v>
      </c>
      <c r="D46" s="17"/>
    </row>
    <row r="47" spans="1:4" ht="126" outlineLevel="1" x14ac:dyDescent="0.2">
      <c r="A47" s="18" t="s">
        <v>8</v>
      </c>
      <c r="B47" s="7">
        <v>0</v>
      </c>
      <c r="C47" s="7">
        <v>-1.4</v>
      </c>
      <c r="D47" s="17"/>
    </row>
    <row r="48" spans="1:4" ht="189" outlineLevel="1" x14ac:dyDescent="0.2">
      <c r="A48" s="18" t="s">
        <v>9</v>
      </c>
      <c r="B48" s="7">
        <v>0</v>
      </c>
      <c r="C48" s="7">
        <v>-60.7</v>
      </c>
      <c r="D48" s="17"/>
    </row>
    <row r="49" spans="1:4" ht="47.25" outlineLevel="1" x14ac:dyDescent="0.2">
      <c r="A49" s="16" t="s">
        <v>10</v>
      </c>
      <c r="B49" s="7">
        <v>0</v>
      </c>
      <c r="C49" s="7">
        <v>-5.5</v>
      </c>
      <c r="D49" s="17"/>
    </row>
    <row r="50" spans="1:4" ht="78.75" outlineLevel="1" x14ac:dyDescent="0.2">
      <c r="A50" s="16" t="s">
        <v>12</v>
      </c>
      <c r="B50" s="7">
        <v>0</v>
      </c>
      <c r="C50" s="7">
        <v>-512.29999999999995</v>
      </c>
      <c r="D50" s="17"/>
    </row>
    <row r="51" spans="1:4" ht="47.25" outlineLevel="1" x14ac:dyDescent="0.2">
      <c r="A51" s="16" t="s">
        <v>14</v>
      </c>
      <c r="B51" s="7">
        <v>0</v>
      </c>
      <c r="C51" s="7">
        <v>-62.7</v>
      </c>
      <c r="D51" s="15"/>
    </row>
    <row r="52" spans="1:4" ht="63" outlineLevel="1" x14ac:dyDescent="0.2">
      <c r="A52" s="16" t="s">
        <v>15</v>
      </c>
      <c r="B52" s="7">
        <v>0</v>
      </c>
      <c r="C52" s="7">
        <v>-0.9</v>
      </c>
      <c r="D52" s="15"/>
    </row>
    <row r="53" spans="1:4" ht="63" outlineLevel="1" x14ac:dyDescent="0.2">
      <c r="A53" s="16" t="s">
        <v>17</v>
      </c>
      <c r="B53" s="7">
        <v>0</v>
      </c>
      <c r="C53" s="7">
        <v>-63.5</v>
      </c>
      <c r="D53" s="15"/>
    </row>
    <row r="54" spans="1:4" ht="15.75" x14ac:dyDescent="0.2">
      <c r="A54" s="13" t="s">
        <v>0</v>
      </c>
      <c r="B54" s="14">
        <f>SUM(B55:B75)</f>
        <v>530993.69999999995</v>
      </c>
      <c r="C54" s="14">
        <f>SUM(C55:C75)</f>
        <v>536141.1</v>
      </c>
      <c r="D54" s="15">
        <f t="shared" si="0"/>
        <v>100.96939003231111</v>
      </c>
    </row>
    <row r="55" spans="1:4" ht="15.75" outlineLevel="1" x14ac:dyDescent="0.2">
      <c r="A55" s="16" t="s">
        <v>70</v>
      </c>
      <c r="B55" s="7">
        <v>77901.8</v>
      </c>
      <c r="C55" s="7">
        <v>77901.8</v>
      </c>
      <c r="D55" s="17">
        <f t="shared" si="0"/>
        <v>100</v>
      </c>
    </row>
    <row r="56" spans="1:4" ht="33" customHeight="1" outlineLevel="1" x14ac:dyDescent="0.2">
      <c r="A56" s="16" t="s">
        <v>71</v>
      </c>
      <c r="B56" s="7">
        <v>81798.100000000006</v>
      </c>
      <c r="C56" s="7">
        <v>81798.100000000006</v>
      </c>
      <c r="D56" s="17">
        <f t="shared" si="0"/>
        <v>100</v>
      </c>
    </row>
    <row r="57" spans="1:4" ht="33" customHeight="1" outlineLevel="1" x14ac:dyDescent="0.2">
      <c r="A57" s="16" t="s">
        <v>101</v>
      </c>
      <c r="B57" s="7">
        <v>9378.1</v>
      </c>
      <c r="C57" s="7">
        <v>9378.1</v>
      </c>
      <c r="D57" s="17">
        <f t="shared" si="0"/>
        <v>100</v>
      </c>
    </row>
    <row r="58" spans="1:4" ht="63" outlineLevel="1" x14ac:dyDescent="0.2">
      <c r="A58" s="16" t="s">
        <v>27</v>
      </c>
      <c r="B58" s="7">
        <v>303724.59999999998</v>
      </c>
      <c r="C58" s="7">
        <v>303724.59999999998</v>
      </c>
      <c r="D58" s="17">
        <f t="shared" si="0"/>
        <v>100</v>
      </c>
    </row>
    <row r="59" spans="1:4" ht="47.25" outlineLevel="1" x14ac:dyDescent="0.2">
      <c r="A59" s="22" t="s">
        <v>102</v>
      </c>
      <c r="B59" s="7">
        <v>0</v>
      </c>
      <c r="C59" s="7">
        <v>5960</v>
      </c>
      <c r="D59" s="17"/>
    </row>
    <row r="60" spans="1:4" ht="31.5" outlineLevel="1" x14ac:dyDescent="0.2">
      <c r="A60" s="16" t="s">
        <v>28</v>
      </c>
      <c r="B60" s="7">
        <v>1776.6</v>
      </c>
      <c r="C60" s="7">
        <v>1776.6</v>
      </c>
      <c r="D60" s="17">
        <f t="shared" si="0"/>
        <v>100</v>
      </c>
    </row>
    <row r="61" spans="1:4" ht="31.5" outlineLevel="1" x14ac:dyDescent="0.2">
      <c r="A61" s="16" t="s">
        <v>29</v>
      </c>
      <c r="B61" s="7">
        <v>890.8</v>
      </c>
      <c r="C61" s="7">
        <v>890.8</v>
      </c>
      <c r="D61" s="17">
        <f t="shared" si="0"/>
        <v>100</v>
      </c>
    </row>
    <row r="62" spans="1:4" ht="31.5" outlineLevel="1" x14ac:dyDescent="0.2">
      <c r="A62" s="16" t="s">
        <v>30</v>
      </c>
      <c r="B62" s="7">
        <v>779.5</v>
      </c>
      <c r="C62" s="7">
        <v>779.5</v>
      </c>
      <c r="D62" s="17">
        <f t="shared" si="0"/>
        <v>100</v>
      </c>
    </row>
    <row r="63" spans="1:4" ht="31.5" outlineLevel="1" x14ac:dyDescent="0.2">
      <c r="A63" s="16" t="s">
        <v>31</v>
      </c>
      <c r="B63" s="7">
        <v>651.9</v>
      </c>
      <c r="C63" s="7">
        <v>651.9</v>
      </c>
      <c r="D63" s="17">
        <f t="shared" si="0"/>
        <v>100</v>
      </c>
    </row>
    <row r="64" spans="1:4" ht="31.5" outlineLevel="1" x14ac:dyDescent="0.2">
      <c r="A64" s="16" t="s">
        <v>32</v>
      </c>
      <c r="B64" s="7">
        <v>1559</v>
      </c>
      <c r="C64" s="7">
        <v>1559</v>
      </c>
      <c r="D64" s="17">
        <f t="shared" si="0"/>
        <v>100</v>
      </c>
    </row>
    <row r="65" spans="1:4" ht="31.5" outlineLevel="1" x14ac:dyDescent="0.2">
      <c r="A65" s="16" t="s">
        <v>33</v>
      </c>
      <c r="B65" s="7">
        <v>2822.9</v>
      </c>
      <c r="C65" s="7">
        <v>2822.9</v>
      </c>
      <c r="D65" s="17">
        <f t="shared" si="0"/>
        <v>100</v>
      </c>
    </row>
    <row r="66" spans="1:4" ht="31.5" outlineLevel="1" x14ac:dyDescent="0.2">
      <c r="A66" s="16" t="s">
        <v>34</v>
      </c>
      <c r="B66" s="7">
        <v>1303.8</v>
      </c>
      <c r="C66" s="7">
        <v>1303.8</v>
      </c>
      <c r="D66" s="17">
        <f t="shared" si="0"/>
        <v>100</v>
      </c>
    </row>
    <row r="67" spans="1:4" ht="31.5" outlineLevel="1" x14ac:dyDescent="0.2">
      <c r="A67" s="16" t="s">
        <v>35</v>
      </c>
      <c r="B67" s="7">
        <v>252</v>
      </c>
      <c r="C67" s="7">
        <v>252</v>
      </c>
      <c r="D67" s="17">
        <f t="shared" si="0"/>
        <v>100</v>
      </c>
    </row>
    <row r="68" spans="1:4" ht="15.75" outlineLevel="1" x14ac:dyDescent="0.2">
      <c r="A68" s="16" t="s">
        <v>36</v>
      </c>
      <c r="B68" s="7">
        <v>100</v>
      </c>
      <c r="C68" s="7">
        <v>100</v>
      </c>
      <c r="D68" s="17">
        <f t="shared" si="0"/>
        <v>100</v>
      </c>
    </row>
    <row r="69" spans="1:4" ht="31.5" outlineLevel="1" x14ac:dyDescent="0.2">
      <c r="A69" s="16" t="s">
        <v>37</v>
      </c>
      <c r="B69" s="7">
        <v>43.1</v>
      </c>
      <c r="C69" s="7">
        <v>0</v>
      </c>
      <c r="D69" s="17">
        <f t="shared" si="0"/>
        <v>0</v>
      </c>
    </row>
    <row r="70" spans="1:4" ht="31.5" outlineLevel="1" x14ac:dyDescent="0.2">
      <c r="A70" s="16" t="s">
        <v>38</v>
      </c>
      <c r="B70" s="7">
        <v>411.5</v>
      </c>
      <c r="C70" s="7">
        <v>0</v>
      </c>
      <c r="D70" s="17">
        <f t="shared" si="0"/>
        <v>0</v>
      </c>
    </row>
    <row r="71" spans="1:4" ht="63" outlineLevel="1" x14ac:dyDescent="0.2">
      <c r="A71" s="16" t="s">
        <v>41</v>
      </c>
      <c r="B71" s="7">
        <v>47600</v>
      </c>
      <c r="C71" s="7">
        <v>47600</v>
      </c>
      <c r="D71" s="17">
        <f t="shared" ref="D71:D118" si="1">SUM(C71/B71*100)</f>
        <v>100</v>
      </c>
    </row>
    <row r="72" spans="1:4" ht="63" outlineLevel="1" x14ac:dyDescent="0.2">
      <c r="A72" s="16" t="s">
        <v>72</v>
      </c>
      <c r="B72" s="7">
        <v>0</v>
      </c>
      <c r="C72" s="7">
        <v>4545.6000000000004</v>
      </c>
      <c r="D72" s="17"/>
    </row>
    <row r="73" spans="1:4" ht="15.75" outlineLevel="1" x14ac:dyDescent="0.2">
      <c r="A73" s="22" t="s">
        <v>36</v>
      </c>
      <c r="B73" s="7"/>
      <c r="C73" s="7">
        <v>-51.4</v>
      </c>
      <c r="D73" s="17"/>
    </row>
    <row r="74" spans="1:4" ht="31.5" outlineLevel="1" x14ac:dyDescent="0.2">
      <c r="A74" s="22" t="s">
        <v>39</v>
      </c>
      <c r="B74" s="7"/>
      <c r="C74" s="7">
        <v>-393.1</v>
      </c>
      <c r="D74" s="17"/>
    </row>
    <row r="75" spans="1:4" ht="31.5" outlineLevel="1" x14ac:dyDescent="0.2">
      <c r="A75" s="22" t="s">
        <v>40</v>
      </c>
      <c r="B75" s="7"/>
      <c r="C75" s="7">
        <v>-4459.1000000000004</v>
      </c>
      <c r="D75" s="17"/>
    </row>
    <row r="76" spans="1:4" ht="15.75" x14ac:dyDescent="0.2">
      <c r="A76" s="13" t="s">
        <v>63</v>
      </c>
      <c r="B76" s="14">
        <f>SUM(B77:B97)</f>
        <v>2995496.8</v>
      </c>
      <c r="C76" s="14">
        <f>SUM(C77:C97)</f>
        <v>2991693.33</v>
      </c>
      <c r="D76" s="15">
        <f t="shared" si="1"/>
        <v>99.873027071836646</v>
      </c>
    </row>
    <row r="77" spans="1:4" ht="31.5" outlineLevel="1" x14ac:dyDescent="0.2">
      <c r="A77" s="16" t="s">
        <v>42</v>
      </c>
      <c r="B77" s="7">
        <v>2318.6999999999998</v>
      </c>
      <c r="C77" s="7">
        <v>2318.6999999999998</v>
      </c>
      <c r="D77" s="17">
        <f t="shared" si="1"/>
        <v>100</v>
      </c>
    </row>
    <row r="78" spans="1:4" ht="47.25" outlineLevel="1" x14ac:dyDescent="0.2">
      <c r="A78" s="16" t="s">
        <v>103</v>
      </c>
      <c r="B78" s="7">
        <v>6347.2</v>
      </c>
      <c r="C78" s="7">
        <v>6347.2</v>
      </c>
      <c r="D78" s="17">
        <f t="shared" si="1"/>
        <v>100</v>
      </c>
    </row>
    <row r="79" spans="1:4" ht="47.25" outlineLevel="1" x14ac:dyDescent="0.2">
      <c r="A79" s="16" t="s">
        <v>104</v>
      </c>
      <c r="B79" s="7">
        <v>3229.7</v>
      </c>
      <c r="C79" s="7">
        <v>3229.7</v>
      </c>
      <c r="D79" s="17">
        <f t="shared" si="1"/>
        <v>100</v>
      </c>
    </row>
    <row r="80" spans="1:4" ht="31.5" outlineLevel="1" x14ac:dyDescent="0.2">
      <c r="A80" s="16" t="s">
        <v>43</v>
      </c>
      <c r="B80" s="7">
        <v>5255.4</v>
      </c>
      <c r="C80" s="7">
        <v>5255.4</v>
      </c>
      <c r="D80" s="17">
        <f t="shared" si="1"/>
        <v>100</v>
      </c>
    </row>
    <row r="81" spans="1:4" ht="31.5" outlineLevel="1" x14ac:dyDescent="0.2">
      <c r="A81" s="16" t="s">
        <v>44</v>
      </c>
      <c r="B81" s="7">
        <v>40066.300000000003</v>
      </c>
      <c r="C81" s="7">
        <v>40066.300000000003</v>
      </c>
      <c r="D81" s="17">
        <f t="shared" si="1"/>
        <v>100</v>
      </c>
    </row>
    <row r="82" spans="1:4" ht="31.5" outlineLevel="1" x14ac:dyDescent="0.2">
      <c r="A82" s="16" t="s">
        <v>45</v>
      </c>
      <c r="B82" s="7">
        <v>3276.4</v>
      </c>
      <c r="C82" s="7">
        <v>3276.4</v>
      </c>
      <c r="D82" s="17">
        <f t="shared" si="1"/>
        <v>100</v>
      </c>
    </row>
    <row r="83" spans="1:4" ht="31.5" outlineLevel="1" x14ac:dyDescent="0.2">
      <c r="A83" s="16" t="s">
        <v>46</v>
      </c>
      <c r="B83" s="7">
        <v>630</v>
      </c>
      <c r="C83" s="7">
        <v>630</v>
      </c>
      <c r="D83" s="17">
        <f t="shared" si="1"/>
        <v>100</v>
      </c>
    </row>
    <row r="84" spans="1:4" ht="31.5" outlineLevel="1" x14ac:dyDescent="0.2">
      <c r="A84" s="16" t="s">
        <v>47</v>
      </c>
      <c r="B84" s="7">
        <v>3456.7</v>
      </c>
      <c r="C84" s="7">
        <v>3456.7</v>
      </c>
      <c r="D84" s="17">
        <f t="shared" si="1"/>
        <v>100</v>
      </c>
    </row>
    <row r="85" spans="1:4" ht="15.75" outlineLevel="1" x14ac:dyDescent="0.2">
      <c r="A85" s="16" t="s">
        <v>105</v>
      </c>
      <c r="B85" s="7">
        <v>256.39999999999998</v>
      </c>
      <c r="C85" s="7">
        <v>256.39999999999998</v>
      </c>
      <c r="D85" s="17">
        <f t="shared" si="1"/>
        <v>100</v>
      </c>
    </row>
    <row r="86" spans="1:4" ht="15.75" outlineLevel="1" x14ac:dyDescent="0.2">
      <c r="A86" s="16" t="s">
        <v>106</v>
      </c>
      <c r="B86" s="7">
        <v>40198.9</v>
      </c>
      <c r="C86" s="7">
        <v>40198.9</v>
      </c>
      <c r="D86" s="17">
        <f t="shared" si="1"/>
        <v>100</v>
      </c>
    </row>
    <row r="87" spans="1:4" ht="15.75" outlineLevel="1" x14ac:dyDescent="0.2">
      <c r="A87" s="16" t="s">
        <v>48</v>
      </c>
      <c r="B87" s="7">
        <v>9682</v>
      </c>
      <c r="C87" s="7">
        <v>9682</v>
      </c>
      <c r="D87" s="17">
        <f t="shared" si="1"/>
        <v>100</v>
      </c>
    </row>
    <row r="88" spans="1:4" ht="31.5" outlineLevel="1" x14ac:dyDescent="0.2">
      <c r="A88" s="16" t="s">
        <v>107</v>
      </c>
      <c r="B88" s="7">
        <v>544.5</v>
      </c>
      <c r="C88" s="7">
        <v>544.5</v>
      </c>
      <c r="D88" s="17">
        <f t="shared" si="1"/>
        <v>100</v>
      </c>
    </row>
    <row r="89" spans="1:4" ht="47.25" outlineLevel="1" x14ac:dyDescent="0.2">
      <c r="A89" s="16" t="s">
        <v>49</v>
      </c>
      <c r="B89" s="7">
        <v>1413853.8</v>
      </c>
      <c r="C89" s="7">
        <v>1413853.8</v>
      </c>
      <c r="D89" s="17">
        <f t="shared" si="1"/>
        <v>100</v>
      </c>
    </row>
    <row r="90" spans="1:4" ht="63" outlineLevel="1" x14ac:dyDescent="0.2">
      <c r="A90" s="16" t="s">
        <v>50</v>
      </c>
      <c r="B90" s="7">
        <v>20617.5</v>
      </c>
      <c r="C90" s="7">
        <v>18096.5</v>
      </c>
      <c r="D90" s="17">
        <f t="shared" si="1"/>
        <v>87.77252334182127</v>
      </c>
    </row>
    <row r="91" spans="1:4" ht="78.75" outlineLevel="1" x14ac:dyDescent="0.2">
      <c r="A91" s="16" t="s">
        <v>51</v>
      </c>
      <c r="B91" s="7">
        <v>1353222.8</v>
      </c>
      <c r="C91" s="7">
        <v>1353222.8</v>
      </c>
      <c r="D91" s="17">
        <f t="shared" si="1"/>
        <v>100</v>
      </c>
    </row>
    <row r="92" spans="1:4" ht="126" x14ac:dyDescent="0.2">
      <c r="A92" s="18" t="s">
        <v>52</v>
      </c>
      <c r="B92" s="7">
        <v>91940.5</v>
      </c>
      <c r="C92" s="7">
        <v>91940.5</v>
      </c>
      <c r="D92" s="17">
        <f t="shared" si="1"/>
        <v>100</v>
      </c>
    </row>
    <row r="93" spans="1:4" ht="47.25" outlineLevel="1" x14ac:dyDescent="0.2">
      <c r="A93" s="16" t="s">
        <v>53</v>
      </c>
      <c r="B93" s="7">
        <v>600</v>
      </c>
      <c r="C93" s="7">
        <v>600</v>
      </c>
      <c r="D93" s="17">
        <f t="shared" si="1"/>
        <v>100</v>
      </c>
    </row>
    <row r="94" spans="1:4" ht="31.5" outlineLevel="1" x14ac:dyDescent="0.2">
      <c r="A94" s="16" t="s">
        <v>44</v>
      </c>
      <c r="B94" s="7">
        <v>0</v>
      </c>
      <c r="C94" s="7">
        <v>-4.8</v>
      </c>
      <c r="D94" s="15"/>
    </row>
    <row r="95" spans="1:4" ht="31.5" outlineLevel="1" x14ac:dyDescent="0.2">
      <c r="A95" s="16" t="s">
        <v>47</v>
      </c>
      <c r="B95" s="7">
        <v>0</v>
      </c>
      <c r="C95" s="7">
        <v>-0.17</v>
      </c>
      <c r="D95" s="15"/>
    </row>
    <row r="96" spans="1:4" ht="63" outlineLevel="1" x14ac:dyDescent="0.2">
      <c r="A96" s="16" t="s">
        <v>50</v>
      </c>
      <c r="B96" s="7">
        <v>0</v>
      </c>
      <c r="C96" s="7">
        <v>-21.1</v>
      </c>
      <c r="D96" s="15"/>
    </row>
    <row r="97" spans="1:4" ht="126" outlineLevel="1" x14ac:dyDescent="0.2">
      <c r="A97" s="18" t="s">
        <v>52</v>
      </c>
      <c r="B97" s="7">
        <v>0</v>
      </c>
      <c r="C97" s="7">
        <v>-1256.4000000000001</v>
      </c>
      <c r="D97" s="15"/>
    </row>
    <row r="98" spans="1:4" ht="31.5" outlineLevel="1" x14ac:dyDescent="0.2">
      <c r="A98" s="13" t="s">
        <v>65</v>
      </c>
      <c r="B98" s="14">
        <f>SUM(B99:B104)</f>
        <v>120076.39999999998</v>
      </c>
      <c r="C98" s="14">
        <f>SUM(C99:C104)</f>
        <v>116447.09999999999</v>
      </c>
      <c r="D98" s="15">
        <f t="shared" si="1"/>
        <v>96.977507653460634</v>
      </c>
    </row>
    <row r="99" spans="1:4" ht="47.25" outlineLevel="1" x14ac:dyDescent="0.2">
      <c r="A99" s="16" t="s">
        <v>54</v>
      </c>
      <c r="B99" s="7">
        <v>23000</v>
      </c>
      <c r="C99" s="7">
        <v>19466.3</v>
      </c>
      <c r="D99" s="17">
        <f t="shared" si="1"/>
        <v>84.636086956521737</v>
      </c>
    </row>
    <row r="100" spans="1:4" ht="31.5" outlineLevel="1" x14ac:dyDescent="0.2">
      <c r="A100" s="16" t="s">
        <v>55</v>
      </c>
      <c r="B100" s="7">
        <v>2699.5</v>
      </c>
      <c r="C100" s="7">
        <v>2699.5</v>
      </c>
      <c r="D100" s="17">
        <f t="shared" si="1"/>
        <v>100</v>
      </c>
    </row>
    <row r="101" spans="1:4" ht="15.75" outlineLevel="1" x14ac:dyDescent="0.2">
      <c r="A101" s="16" t="s">
        <v>108</v>
      </c>
      <c r="B101" s="7">
        <v>7358.6</v>
      </c>
      <c r="C101" s="7">
        <v>7357.2</v>
      </c>
      <c r="D101" s="17">
        <f t="shared" si="1"/>
        <v>99.98097464191558</v>
      </c>
    </row>
    <row r="102" spans="1:4" ht="47.25" customHeight="1" outlineLevel="1" x14ac:dyDescent="0.2">
      <c r="A102" s="16" t="s">
        <v>56</v>
      </c>
      <c r="B102" s="7">
        <v>36165.199999999997</v>
      </c>
      <c r="C102" s="7">
        <v>36071</v>
      </c>
      <c r="D102" s="17">
        <f t="shared" si="1"/>
        <v>99.739528607611746</v>
      </c>
    </row>
    <row r="103" spans="1:4" ht="31.5" outlineLevel="1" x14ac:dyDescent="0.2">
      <c r="A103" s="16" t="s">
        <v>57</v>
      </c>
      <c r="B103" s="7">
        <v>47146.400000000001</v>
      </c>
      <c r="C103" s="7">
        <v>47146.400000000001</v>
      </c>
      <c r="D103" s="17">
        <f t="shared" si="1"/>
        <v>100</v>
      </c>
    </row>
    <row r="104" spans="1:4" ht="63" outlineLevel="1" x14ac:dyDescent="0.2">
      <c r="A104" s="16" t="s">
        <v>58</v>
      </c>
      <c r="B104" s="7">
        <v>3706.7</v>
      </c>
      <c r="C104" s="7">
        <v>3706.7</v>
      </c>
      <c r="D104" s="17">
        <f t="shared" si="1"/>
        <v>100</v>
      </c>
    </row>
    <row r="105" spans="1:4" ht="31.5" x14ac:dyDescent="0.2">
      <c r="A105" s="13" t="s">
        <v>64</v>
      </c>
      <c r="B105" s="14">
        <f>SUM(B106:B111)</f>
        <v>24065.5</v>
      </c>
      <c r="C105" s="14">
        <f>SUM(C106:C111)</f>
        <v>24595</v>
      </c>
      <c r="D105" s="15">
        <f t="shared" si="1"/>
        <v>102.20024516423926</v>
      </c>
    </row>
    <row r="106" spans="1:4" ht="15.75" x14ac:dyDescent="0.2">
      <c r="A106" s="16" t="s">
        <v>109</v>
      </c>
      <c r="B106" s="7">
        <v>343.8</v>
      </c>
      <c r="C106" s="7">
        <v>323.3</v>
      </c>
      <c r="D106" s="17">
        <f t="shared" si="1"/>
        <v>94.037230948225712</v>
      </c>
    </row>
    <row r="107" spans="1:4" ht="78.75" outlineLevel="1" x14ac:dyDescent="0.2">
      <c r="A107" s="18" t="s">
        <v>59</v>
      </c>
      <c r="B107" s="7">
        <v>3412.4</v>
      </c>
      <c r="C107" s="7">
        <v>3412.4</v>
      </c>
      <c r="D107" s="17">
        <f t="shared" si="1"/>
        <v>100</v>
      </c>
    </row>
    <row r="108" spans="1:4" ht="31.5" outlineLevel="1" x14ac:dyDescent="0.2">
      <c r="A108" s="16" t="s">
        <v>110</v>
      </c>
      <c r="B108" s="7">
        <v>9383.9</v>
      </c>
      <c r="C108" s="7">
        <v>9383.9</v>
      </c>
      <c r="D108" s="17">
        <f t="shared" si="1"/>
        <v>100</v>
      </c>
    </row>
    <row r="109" spans="1:4" ht="47.25" outlineLevel="1" x14ac:dyDescent="0.2">
      <c r="A109" s="16" t="s">
        <v>60</v>
      </c>
      <c r="B109" s="7">
        <v>5864.5</v>
      </c>
      <c r="C109" s="7">
        <v>5864.5</v>
      </c>
      <c r="D109" s="17">
        <f t="shared" si="1"/>
        <v>100</v>
      </c>
    </row>
    <row r="110" spans="1:4" ht="31.5" outlineLevel="1" x14ac:dyDescent="0.2">
      <c r="A110" s="16" t="s">
        <v>61</v>
      </c>
      <c r="B110" s="7">
        <v>5060.8999999999996</v>
      </c>
      <c r="C110" s="7">
        <v>5060.8999999999996</v>
      </c>
      <c r="D110" s="17">
        <f t="shared" si="1"/>
        <v>100</v>
      </c>
    </row>
    <row r="111" spans="1:4" ht="47.25" outlineLevel="1" x14ac:dyDescent="0.2">
      <c r="A111" s="16" t="s">
        <v>111</v>
      </c>
      <c r="B111" s="7"/>
      <c r="C111" s="7">
        <v>550</v>
      </c>
      <c r="D111" s="17"/>
    </row>
    <row r="112" spans="1:4" ht="15.75" outlineLevel="1" x14ac:dyDescent="0.2">
      <c r="A112" s="13" t="s">
        <v>73</v>
      </c>
      <c r="B112" s="14">
        <v>169078</v>
      </c>
      <c r="C112" s="14">
        <v>169078</v>
      </c>
      <c r="D112" s="15">
        <f t="shared" si="1"/>
        <v>100</v>
      </c>
    </row>
    <row r="113" spans="1:4" ht="15.75" outlineLevel="1" x14ac:dyDescent="0.2">
      <c r="A113" s="13" t="s">
        <v>112</v>
      </c>
      <c r="B113" s="14">
        <v>3667818.4</v>
      </c>
      <c r="C113" s="14">
        <v>3660719.1</v>
      </c>
      <c r="D113" s="15">
        <f t="shared" si="1"/>
        <v>99.806443525121097</v>
      </c>
    </row>
    <row r="114" spans="1:4" ht="15.75" outlineLevel="1" x14ac:dyDescent="0.2">
      <c r="A114" s="16" t="s">
        <v>75</v>
      </c>
      <c r="B114" s="19">
        <v>52765.9</v>
      </c>
      <c r="C114" s="19">
        <v>59275.9</v>
      </c>
      <c r="D114" s="15">
        <f t="shared" si="1"/>
        <v>112.33751343197027</v>
      </c>
    </row>
    <row r="115" spans="1:4" ht="31.5" outlineLevel="1" x14ac:dyDescent="0.2">
      <c r="A115" s="13" t="s">
        <v>74</v>
      </c>
      <c r="B115" s="14">
        <f>SUM(B116+B119+B122+B129+B131)</f>
        <v>15651.999999999998</v>
      </c>
      <c r="C115" s="14">
        <f>SUM(C116+C119+C122+C129+C131)</f>
        <v>15197.3</v>
      </c>
      <c r="D115" s="15">
        <f t="shared" si="1"/>
        <v>97.094939943777163</v>
      </c>
    </row>
    <row r="116" spans="1:4" ht="15.75" x14ac:dyDescent="0.2">
      <c r="A116" s="13" t="s">
        <v>76</v>
      </c>
      <c r="B116" s="14">
        <f>SUM(B117:B118)</f>
        <v>2449.8000000000002</v>
      </c>
      <c r="C116" s="14">
        <f>SUM(C117:C118)</f>
        <v>2449.8000000000002</v>
      </c>
      <c r="D116" s="15">
        <f t="shared" si="1"/>
        <v>100</v>
      </c>
    </row>
    <row r="117" spans="1:4" ht="31.5" outlineLevel="1" x14ac:dyDescent="0.2">
      <c r="A117" s="16" t="s">
        <v>78</v>
      </c>
      <c r="B117" s="7">
        <v>890.8</v>
      </c>
      <c r="C117" s="7">
        <v>890.8</v>
      </c>
      <c r="D117" s="17">
        <f t="shared" si="1"/>
        <v>100</v>
      </c>
    </row>
    <row r="118" spans="1:4" ht="15.75" outlineLevel="1" x14ac:dyDescent="0.2">
      <c r="A118" s="16" t="s">
        <v>79</v>
      </c>
      <c r="B118" s="7">
        <v>1559</v>
      </c>
      <c r="C118" s="7">
        <v>1559</v>
      </c>
      <c r="D118" s="17">
        <f t="shared" si="1"/>
        <v>100</v>
      </c>
    </row>
    <row r="119" spans="1:4" ht="15.75" outlineLevel="1" x14ac:dyDescent="0.2">
      <c r="A119" s="13" t="s">
        <v>80</v>
      </c>
      <c r="B119" s="14">
        <f>SUM(B120:B121)</f>
        <v>2556.1</v>
      </c>
      <c r="C119" s="14">
        <f>SUM(C120:C121)</f>
        <v>2556.1</v>
      </c>
      <c r="D119" s="15">
        <f t="shared" ref="D119:D133" si="2">SUM(C119/B119*100)</f>
        <v>100</v>
      </c>
    </row>
    <row r="120" spans="1:4" ht="31.5" outlineLevel="1" x14ac:dyDescent="0.2">
      <c r="A120" s="16" t="s">
        <v>81</v>
      </c>
      <c r="B120" s="7">
        <v>1776.6</v>
      </c>
      <c r="C120" s="7">
        <v>1776.6</v>
      </c>
      <c r="D120" s="17">
        <f t="shared" si="2"/>
        <v>100</v>
      </c>
    </row>
    <row r="121" spans="1:4" ht="15.75" x14ac:dyDescent="0.2">
      <c r="A121" s="16" t="s">
        <v>82</v>
      </c>
      <c r="B121" s="7">
        <v>779.5</v>
      </c>
      <c r="C121" s="7">
        <v>779.5</v>
      </c>
      <c r="D121" s="17">
        <f t="shared" si="2"/>
        <v>100</v>
      </c>
    </row>
    <row r="122" spans="1:4" ht="15.75" outlineLevel="1" x14ac:dyDescent="0.2">
      <c r="A122" s="13" t="s">
        <v>83</v>
      </c>
      <c r="B122" s="14">
        <f>SUM(B123:B128)</f>
        <v>2762.2999999999997</v>
      </c>
      <c r="C122" s="14">
        <f>SUM(C123:C128)</f>
        <v>2307.6</v>
      </c>
      <c r="D122" s="15">
        <f t="shared" si="2"/>
        <v>83.53907975238026</v>
      </c>
    </row>
    <row r="123" spans="1:4" ht="31.5" outlineLevel="1" x14ac:dyDescent="0.2">
      <c r="A123" s="16" t="s">
        <v>84</v>
      </c>
      <c r="B123" s="7">
        <v>651.79999999999995</v>
      </c>
      <c r="C123" s="7">
        <v>651.79999999999995</v>
      </c>
      <c r="D123" s="17">
        <f t="shared" si="2"/>
        <v>100</v>
      </c>
    </row>
    <row r="124" spans="1:4" ht="31.5" outlineLevel="1" x14ac:dyDescent="0.2">
      <c r="A124" s="16" t="s">
        <v>85</v>
      </c>
      <c r="B124" s="7">
        <v>1303.8</v>
      </c>
      <c r="C124" s="7">
        <v>1303.8</v>
      </c>
      <c r="D124" s="17">
        <f t="shared" si="2"/>
        <v>100</v>
      </c>
    </row>
    <row r="125" spans="1:4" ht="31.5" outlineLevel="1" x14ac:dyDescent="0.2">
      <c r="A125" s="16" t="s">
        <v>113</v>
      </c>
      <c r="B125" s="7">
        <v>252</v>
      </c>
      <c r="C125" s="7">
        <v>252</v>
      </c>
      <c r="D125" s="17">
        <f t="shared" si="2"/>
        <v>100</v>
      </c>
    </row>
    <row r="126" spans="1:4" ht="15.75" outlineLevel="1" x14ac:dyDescent="0.2">
      <c r="A126" s="16" t="s">
        <v>114</v>
      </c>
      <c r="B126" s="7">
        <v>100</v>
      </c>
      <c r="C126" s="7">
        <v>100</v>
      </c>
      <c r="D126" s="17">
        <f t="shared" si="2"/>
        <v>100</v>
      </c>
    </row>
    <row r="127" spans="1:4" ht="31.5" outlineLevel="1" x14ac:dyDescent="0.2">
      <c r="A127" s="16" t="s">
        <v>37</v>
      </c>
      <c r="B127" s="7">
        <v>43.1</v>
      </c>
      <c r="C127" s="7"/>
      <c r="D127" s="17"/>
    </row>
    <row r="128" spans="1:4" ht="31.5" outlineLevel="1" x14ac:dyDescent="0.2">
      <c r="A128" s="16" t="s">
        <v>38</v>
      </c>
      <c r="B128" s="7">
        <v>411.6</v>
      </c>
      <c r="C128" s="7"/>
      <c r="D128" s="17"/>
    </row>
    <row r="129" spans="1:4" ht="20.25" customHeight="1" outlineLevel="1" x14ac:dyDescent="0.2">
      <c r="A129" s="13" t="s">
        <v>86</v>
      </c>
      <c r="B129" s="14">
        <f>SUM(B130)</f>
        <v>2822.9</v>
      </c>
      <c r="C129" s="14">
        <f>SUM(C130)</f>
        <v>2822.9</v>
      </c>
      <c r="D129" s="15">
        <f t="shared" si="2"/>
        <v>100</v>
      </c>
    </row>
    <row r="130" spans="1:4" ht="31.5" customHeight="1" outlineLevel="1" x14ac:dyDescent="0.2">
      <c r="A130" s="16" t="s">
        <v>87</v>
      </c>
      <c r="B130" s="7">
        <v>2822.9</v>
      </c>
      <c r="C130" s="7">
        <v>2822.9</v>
      </c>
      <c r="D130" s="17">
        <f t="shared" si="2"/>
        <v>100</v>
      </c>
    </row>
    <row r="131" spans="1:4" ht="31.5" customHeight="1" outlineLevel="1" x14ac:dyDescent="0.2">
      <c r="A131" s="13" t="s">
        <v>88</v>
      </c>
      <c r="B131" s="7">
        <v>5060.8999999999996</v>
      </c>
      <c r="C131" s="7">
        <v>5060.8999999999996</v>
      </c>
      <c r="D131" s="15">
        <f t="shared" si="2"/>
        <v>100</v>
      </c>
    </row>
    <row r="132" spans="1:4" ht="31.5" customHeight="1" outlineLevel="1" x14ac:dyDescent="0.2">
      <c r="A132" s="13" t="s">
        <v>77</v>
      </c>
      <c r="B132" s="14">
        <f>SUM(B114+B115)</f>
        <v>68417.899999999994</v>
      </c>
      <c r="C132" s="14">
        <f>SUM(C114+C115)</f>
        <v>74473.2</v>
      </c>
      <c r="D132" s="15">
        <f t="shared" si="2"/>
        <v>108.85046164819441</v>
      </c>
    </row>
    <row r="133" spans="1:4" ht="31.5" customHeight="1" outlineLevel="1" x14ac:dyDescent="0.2">
      <c r="A133" s="13" t="s">
        <v>89</v>
      </c>
      <c r="B133" s="20">
        <v>3905658</v>
      </c>
      <c r="C133" s="20">
        <v>3899177.7</v>
      </c>
      <c r="D133" s="15">
        <f t="shared" si="2"/>
        <v>99.834079174367048</v>
      </c>
    </row>
    <row r="134" spans="1:4" ht="31.5" customHeight="1" outlineLevel="1" x14ac:dyDescent="0.2">
      <c r="C134" s="21"/>
    </row>
    <row r="135" spans="1:4" ht="31.5" customHeight="1" outlineLevel="1" x14ac:dyDescent="0.2">
      <c r="C135" s="21"/>
    </row>
    <row r="136" spans="1:4" ht="31.5" customHeight="1" outlineLevel="1" x14ac:dyDescent="0.2">
      <c r="C136" s="21"/>
    </row>
    <row r="137" spans="1:4" ht="31.5" customHeight="1" outlineLevel="1" x14ac:dyDescent="0.2">
      <c r="C137" s="21"/>
    </row>
    <row r="138" spans="1:4" ht="31.5" customHeight="1" outlineLevel="1" x14ac:dyDescent="0.2"/>
    <row r="139" spans="1:4" ht="31.5" customHeight="1" outlineLevel="1" x14ac:dyDescent="0.2"/>
    <row r="140" spans="1:4" ht="31.5" customHeight="1" outlineLevel="1" x14ac:dyDescent="0.2"/>
    <row r="141" spans="1:4" ht="31.5" customHeight="1" outlineLevel="1" x14ac:dyDescent="0.2"/>
    <row r="142" spans="1:4" ht="31.5" customHeight="1" outlineLevel="1" x14ac:dyDescent="0.2"/>
    <row r="143" spans="1:4" ht="29.25" customHeight="1" outlineLevel="1" x14ac:dyDescent="0.2"/>
    <row r="144" spans="1:4" ht="42" customHeight="1" x14ac:dyDescent="0.2"/>
  </sheetData>
  <mergeCells count="6">
    <mergeCell ref="A4:C4"/>
    <mergeCell ref="A5:C5"/>
    <mergeCell ref="A6:D6"/>
    <mergeCell ref="A7:D7"/>
    <mergeCell ref="C2:D2"/>
    <mergeCell ref="B3:D3"/>
  </mergeCells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 (2)</vt:lpstr>
      <vt:lpstr>'ДЧБ (2)'!FIO</vt:lpstr>
      <vt:lpstr>'ДЧБ (2)'!LAST_CELL</vt:lpstr>
      <vt:lpstr>'ДЧБ (2)'!SIGN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Довгалюк Екатерина Сергеевна</dc:creator>
  <dc:description>POI HSSF rep:2.47.0.89</dc:description>
  <cp:lastModifiedBy>sag-kf</cp:lastModifiedBy>
  <cp:lastPrinted>2020-05-18T13:25:48Z</cp:lastPrinted>
  <dcterms:created xsi:type="dcterms:W3CDTF">2019-03-26T09:43:43Z</dcterms:created>
  <dcterms:modified xsi:type="dcterms:W3CDTF">2020-05-18T13:25:50Z</dcterms:modified>
</cp:coreProperties>
</file>