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БЮДЖЕТ\2025-2027\Первоначальный бюджет\2. Поясн зап\Пояснительная записка  ОБЩАЯ с приложениями\"/>
    </mc:Choice>
  </mc:AlternateContent>
  <bookViews>
    <workbookView xWindow="360" yWindow="270" windowWidth="14940" windowHeight="9150"/>
  </bookViews>
  <sheets>
    <sheet name="Планирование расходов" sheetId="1" r:id="rId1"/>
  </sheets>
  <definedNames>
    <definedName name="_xlnm.Print_Titles" localSheetId="0">'Планирование расходов'!$6:$7</definedName>
  </definedNames>
  <calcPr calcId="162913"/>
</workbook>
</file>

<file path=xl/calcChain.xml><?xml version="1.0" encoding="utf-8"?>
<calcChain xmlns="http://schemas.openxmlformats.org/spreadsheetml/2006/main">
  <c r="B9" i="1" l="1"/>
  <c r="I12" i="1"/>
  <c r="F12" i="1"/>
  <c r="B12" i="1"/>
  <c r="I11" i="1"/>
  <c r="F11" i="1"/>
  <c r="B11" i="1"/>
  <c r="B16" i="1" l="1"/>
  <c r="B17" i="1"/>
  <c r="B19" i="1"/>
  <c r="B20" i="1"/>
  <c r="B21" i="1"/>
  <c r="B14" i="1"/>
  <c r="K9" i="1" l="1"/>
  <c r="J9" i="1"/>
  <c r="H9" i="1"/>
  <c r="G9" i="1"/>
  <c r="F14" i="1"/>
  <c r="E9" i="1"/>
  <c r="D9" i="1"/>
  <c r="I16" i="1"/>
  <c r="I17" i="1"/>
  <c r="I19" i="1"/>
  <c r="I20" i="1"/>
  <c r="I21" i="1"/>
  <c r="I14" i="1"/>
  <c r="F16" i="1"/>
  <c r="F17" i="1"/>
  <c r="F19" i="1"/>
  <c r="F20" i="1"/>
  <c r="F21" i="1"/>
  <c r="C9" i="1"/>
  <c r="C22" i="1"/>
  <c r="D22" i="1"/>
  <c r="F22" i="1"/>
  <c r="G22" i="1"/>
  <c r="H22" i="1"/>
  <c r="I22" i="1"/>
  <c r="J22" i="1"/>
  <c r="K22" i="1"/>
  <c r="B27" i="1"/>
  <c r="B22" i="1" s="1"/>
  <c r="E27" i="1"/>
  <c r="E22" i="1" s="1"/>
  <c r="J8" i="1" l="1"/>
  <c r="D8" i="1"/>
  <c r="F9" i="1"/>
  <c r="F8" i="1" s="1"/>
  <c r="C8" i="1"/>
  <c r="K8" i="1"/>
  <c r="H8" i="1"/>
  <c r="E8" i="1"/>
  <c r="G8" i="1"/>
  <c r="B8" i="1"/>
  <c r="I9" i="1"/>
  <c r="I8" i="1" s="1"/>
</calcChain>
</file>

<file path=xl/sharedStrings.xml><?xml version="1.0" encoding="utf-8"?>
<sst xmlns="http://schemas.openxmlformats.org/spreadsheetml/2006/main" count="34" uniqueCount="27">
  <si>
    <t>ИТОГО:</t>
  </si>
  <si>
    <t>Капитальный ремонт спортивной площадки комплексного типа в д. Белогорка, ул. Спортивная</t>
  </si>
  <si>
    <t>Капитальный ремонт стадиона в п. Войсковицы, ул. Молодежная, уч. 1в</t>
  </si>
  <si>
    <t>Капитальный ремонт спортивной площадки по адресу: г.Коммунар, ул.Бумажников, д.2</t>
  </si>
  <si>
    <t>Капитальный ремонт спортивной площадки по адресу: г.Коммунар, ул.Садовая, д.8/ул.Гатчинская д.8</t>
  </si>
  <si>
    <t>*Капитальный ремонт объекта капитального строительства «Здание спортивного зала», расположенного по адресу: Ленинградская область, г. Гатчина, ул. Чехова д. 8А»</t>
  </si>
  <si>
    <t>Реконструкция бассейна, расположенного по адресу: Ленинградская область, г.Гатчина, ул.Профессора Л.И.Русинова, дом 1</t>
  </si>
  <si>
    <t>Строительство Ледовой арены в мкр. Аэродром, г. Гатчина</t>
  </si>
  <si>
    <t>*ПСД ФОК Мариенбург</t>
  </si>
  <si>
    <t>к пояснительной записке 
к проекту бюджета Гатчинского муниципального округа
на 2025 год и на плановый период 2026 и 2027 годов</t>
  </si>
  <si>
    <t>ВСЕГО</t>
  </si>
  <si>
    <t>ФБ</t>
  </si>
  <si>
    <t>ОБ</t>
  </si>
  <si>
    <t>МБ</t>
  </si>
  <si>
    <t>Наименование объекта, адрес</t>
  </si>
  <si>
    <t>Закупка и монтаж оборудования для создания "умных" спортивных площадок (Пудомягское ТУ)</t>
  </si>
  <si>
    <t>МБУ «Гатчинский городской спортивно-досуговый центр» (ФОК «Арена» ремонт цоколя, утепление потолка в фойе и тренажёрном зале, устройство водоотведения с ремонтом покрытия площадок)</t>
  </si>
  <si>
    <t>МАУ «ЦПСР «НИКА» (ремонт потолков и стен, устройство системы проточно-вытяжной  вентиляции в п.Сиверский)</t>
  </si>
  <si>
    <t xml:space="preserve">МАЦ «ЦРФКиС Гатчинского муниципального округа «Волна» </t>
  </si>
  <si>
    <t>Строительство и реконтструкция объектов физической кульутры и спорта</t>
  </si>
  <si>
    <t xml:space="preserve">Капитальный ремонт и ремонт объектов физической кульутры и спорта </t>
  </si>
  <si>
    <t>Администрация Гатчинского муниципального округа</t>
  </si>
  <si>
    <t xml:space="preserve">Территориальное управление город Коммунар </t>
  </si>
  <si>
    <t>Сиверское территориальное управление</t>
  </si>
  <si>
    <t>ремонтные работы</t>
  </si>
  <si>
    <t>Капитальный ремонт, строительство и реконструкция объектов физической культуры                                                                                                 и спорта  на территории Гатчинского муниципального округа в 2025-2027 годах                                                                                                                                                                                     ( Муниципальная программа "Развитие физической культуры и спорта в Гатчинском муниципальном округе")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</si>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</sst>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#,##0.0"/>
  </numFmts>
  <fonts count="10" x14ac:knownFonts="1">
    <font>
      <sz val="10"/>
      <name val="Arial"/>
    </font>
    <font>
      <sz val="8.5"/>
      <name val="MS Sans Serif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 applyProtection="1"/>
    <xf numFmtId="164" fontId="1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right"/>
    </xf>
    <xf numFmtId="14" fontId="1" fillId="0" borderId="0" xfId="0" applyNumberFormat="1" applyFont="1" applyBorder="1" applyAlignment="1" applyProtection="1">
      <alignment horizontal="left"/>
    </xf>
    <xf numFmtId="0" fontId="0" fillId="0" borderId="0" xfId="0" applyBorder="1"/>
    <xf numFmtId="0" fontId="2" fillId="0" borderId="0" xfId="0" applyFont="1"/>
    <xf numFmtId="49" fontId="4" fillId="0" borderId="2" xfId="0" applyNumberFormat="1" applyFont="1" applyBorder="1" applyAlignment="1" applyProtection="1">
      <alignment horizontal="center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5" fillId="0" borderId="2" xfId="0" applyNumberFormat="1" applyFont="1" applyBorder="1" applyAlignment="1" applyProtection="1">
      <alignment horizontal="right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5" fontId="2" fillId="0" borderId="2" xfId="0" applyNumberFormat="1" applyFont="1" applyBorder="1" applyAlignment="1" applyProtection="1">
      <alignment horizontal="right" vertical="center" wrapText="1"/>
    </xf>
    <xf numFmtId="0" fontId="2" fillId="0" borderId="2" xfId="0" applyFont="1" applyFill="1" applyBorder="1" applyAlignment="1">
      <alignment wrapText="1"/>
    </xf>
    <xf numFmtId="49" fontId="2" fillId="0" borderId="2" xfId="0" applyNumberFormat="1" applyFont="1" applyFill="1" applyBorder="1" applyAlignment="1" applyProtection="1">
      <alignment horizontal="left" wrapText="1"/>
    </xf>
    <xf numFmtId="165" fontId="2" fillId="0" borderId="2" xfId="0" applyNumberFormat="1" applyFont="1" applyFill="1" applyBorder="1" applyAlignment="1" applyProtection="1">
      <alignment horizontal="right" wrapText="1"/>
    </xf>
    <xf numFmtId="165" fontId="2" fillId="0" borderId="2" xfId="0" applyNumberFormat="1" applyFont="1" applyFill="1" applyBorder="1" applyAlignment="1"/>
    <xf numFmtId="0" fontId="2" fillId="0" borderId="2" xfId="0" applyFont="1" applyFill="1" applyBorder="1" applyAlignment="1"/>
    <xf numFmtId="0" fontId="6" fillId="0" borderId="2" xfId="0" applyFont="1" applyBorder="1" applyAlignment="1">
      <alignment wrapText="1"/>
    </xf>
    <xf numFmtId="165" fontId="6" fillId="0" borderId="2" xfId="0" applyNumberFormat="1" applyFont="1" applyBorder="1" applyAlignment="1" applyProtection="1">
      <alignment horizontal="right" vertical="center" wrapText="1"/>
    </xf>
    <xf numFmtId="2" fontId="6" fillId="0" borderId="2" xfId="0" applyNumberFormat="1" applyFont="1" applyBorder="1" applyAlignment="1">
      <alignment wrapText="1"/>
    </xf>
    <xf numFmtId="0" fontId="3" fillId="0" borderId="0" xfId="0" applyFont="1" applyAlignment="1"/>
    <xf numFmtId="0" fontId="2" fillId="0" borderId="0" xfId="0" applyFont="1" applyAlignment="1">
      <alignment horizontal="right" wrapText="1"/>
    </xf>
    <xf numFmtId="49" fontId="9" fillId="0" borderId="2" xfId="0" applyNumberFormat="1" applyFont="1" applyBorder="1" applyAlignment="1" applyProtection="1">
      <alignment horizontal="left"/>
    </xf>
    <xf numFmtId="49" fontId="9" fillId="0" borderId="2" xfId="0" applyNumberFormat="1" applyFont="1" applyBorder="1" applyAlignment="1" applyProtection="1">
      <alignment horizontal="left" wrapText="1"/>
    </xf>
    <xf numFmtId="49" fontId="5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center" wrapText="1"/>
    </xf>
    <xf numFmtId="49" fontId="5" fillId="0" borderId="5" xfId="0" applyNumberFormat="1" applyFont="1" applyBorder="1" applyAlignment="1" applyProtection="1">
      <alignment horizontal="center" wrapText="1"/>
    </xf>
    <xf numFmtId="49" fontId="8" fillId="0" borderId="3" xfId="0" applyNumberFormat="1" applyFont="1" applyBorder="1" applyAlignment="1" applyProtection="1">
      <alignment horizontal="center" vertical="center" wrapText="1"/>
    </xf>
    <xf numFmtId="49" fontId="8" fillId="0" borderId="4" xfId="0" applyNumberFormat="1" applyFont="1" applyBorder="1" applyAlignment="1" applyProtection="1">
      <alignment horizontal="center" vertical="center" wrapText="1"/>
    </xf>
    <xf numFmtId="49" fontId="8" fillId="0" borderId="5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5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wrapText="1"/>
    </xf>
    <xf numFmtId="0" fontId="5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7"/>
  <sheetViews>
    <sheetView showGridLines="0" tabSelected="1" zoomScale="90" zoomScaleNormal="90" workbookViewId="0">
      <selection activeCell="G12" sqref="G12"/>
    </sheetView>
  </sheetViews>
  <sheetFormatPr defaultRowHeight="12.75" customHeight="1" outlineLevelRow="2" x14ac:dyDescent="0.2"/>
  <cols>
    <col min="1" max="1" width="51.42578125" customWidth="1"/>
    <col min="2" max="2" width="11.28515625" customWidth="1"/>
    <col min="3" max="3" width="10.42578125" customWidth="1"/>
    <col min="4" max="4" width="10.85546875" customWidth="1"/>
    <col min="5" max="5" width="11.5703125" customWidth="1"/>
    <col min="6" max="6" width="11.42578125" customWidth="1"/>
    <col min="7" max="7" width="11.7109375" customWidth="1"/>
    <col min="8" max="8" width="10.5703125" customWidth="1"/>
    <col min="9" max="10" width="11.28515625" customWidth="1"/>
    <col min="11" max="11" width="9.42578125" customWidth="1"/>
  </cols>
  <sheetData>
    <row r="1" spans="1:11" ht="18.75" x14ac:dyDescent="0.3">
      <c r="A1" s="1"/>
      <c r="G1" s="6"/>
      <c r="H1" s="20"/>
      <c r="I1" s="36" t="s">
        <v>26</v>
      </c>
      <c r="J1" s="36"/>
      <c r="K1" s="36"/>
    </row>
    <row r="2" spans="1:11" ht="49.5" customHeight="1" x14ac:dyDescent="0.25">
      <c r="A2" s="5"/>
      <c r="B2" s="3"/>
      <c r="C2" s="4"/>
      <c r="D2" s="2"/>
      <c r="G2" s="37" t="s">
        <v>9</v>
      </c>
      <c r="H2" s="37"/>
      <c r="I2" s="37"/>
      <c r="J2" s="37"/>
      <c r="K2" s="37"/>
    </row>
    <row r="3" spans="1:11" ht="16.5" customHeight="1" x14ac:dyDescent="0.25">
      <c r="A3" s="5"/>
      <c r="B3" s="3"/>
      <c r="C3" s="4"/>
      <c r="D3" s="2"/>
      <c r="G3" s="21"/>
      <c r="H3" s="21"/>
      <c r="I3" s="21"/>
      <c r="J3" s="21"/>
      <c r="K3" s="21"/>
    </row>
    <row r="4" spans="1:11" ht="12.75" customHeight="1" x14ac:dyDescent="0.2">
      <c r="A4" s="34" t="s">
        <v>25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57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ht="21.75" customHeight="1" x14ac:dyDescent="0.25">
      <c r="A6" s="33" t="s">
        <v>14</v>
      </c>
      <c r="B6" s="38">
        <v>2025</v>
      </c>
      <c r="C6" s="38"/>
      <c r="D6" s="38"/>
      <c r="E6" s="38"/>
      <c r="F6" s="38">
        <v>2026</v>
      </c>
      <c r="G6" s="38"/>
      <c r="H6" s="38"/>
      <c r="I6" s="38">
        <v>2027</v>
      </c>
      <c r="J6" s="38"/>
      <c r="K6" s="38"/>
    </row>
    <row r="7" spans="1:11" ht="15.75" x14ac:dyDescent="0.2">
      <c r="A7" s="33"/>
      <c r="B7" s="7" t="s">
        <v>10</v>
      </c>
      <c r="C7" s="7" t="s">
        <v>11</v>
      </c>
      <c r="D7" s="7" t="s">
        <v>12</v>
      </c>
      <c r="E7" s="7" t="s">
        <v>13</v>
      </c>
      <c r="F7" s="7" t="s">
        <v>10</v>
      </c>
      <c r="G7" s="7" t="s">
        <v>12</v>
      </c>
      <c r="H7" s="7" t="s">
        <v>13</v>
      </c>
      <c r="I7" s="7" t="s">
        <v>10</v>
      </c>
      <c r="J7" s="7" t="s">
        <v>12</v>
      </c>
      <c r="K7" s="7" t="s">
        <v>13</v>
      </c>
    </row>
    <row r="8" spans="1:11" ht="16.5" x14ac:dyDescent="0.25">
      <c r="A8" s="22" t="s">
        <v>0</v>
      </c>
      <c r="B8" s="8">
        <f t="shared" ref="B8:K8" si="0">B9+B22</f>
        <v>384376.8</v>
      </c>
      <c r="C8" s="8">
        <f t="shared" si="0"/>
        <v>24489.8</v>
      </c>
      <c r="D8" s="8">
        <f t="shared" si="0"/>
        <v>5112.6000000000004</v>
      </c>
      <c r="E8" s="8">
        <f t="shared" si="0"/>
        <v>228323.6</v>
      </c>
      <c r="F8" s="8">
        <f t="shared" si="0"/>
        <v>213648.8</v>
      </c>
      <c r="G8" s="8">
        <f t="shared" si="0"/>
        <v>21000.199999999997</v>
      </c>
      <c r="H8" s="8">
        <f t="shared" si="0"/>
        <v>192648.6</v>
      </c>
      <c r="I8" s="8">
        <f t="shared" si="0"/>
        <v>51000</v>
      </c>
      <c r="J8" s="8">
        <f t="shared" si="0"/>
        <v>0</v>
      </c>
      <c r="K8" s="8">
        <f t="shared" si="0"/>
        <v>51000</v>
      </c>
    </row>
    <row r="9" spans="1:11" ht="33" outlineLevel="1" x14ac:dyDescent="0.25">
      <c r="A9" s="23" t="s">
        <v>20</v>
      </c>
      <c r="B9" s="9">
        <f>SUM(B10:B21)</f>
        <v>167388.5</v>
      </c>
      <c r="C9" s="9">
        <f>SUM(C14:C17)</f>
        <v>0</v>
      </c>
      <c r="D9" s="9">
        <f t="shared" ref="D9:K9" si="1">SUM(D14:D21)</f>
        <v>5112.6000000000004</v>
      </c>
      <c r="E9" s="9">
        <f t="shared" si="1"/>
        <v>35825.1</v>
      </c>
      <c r="F9" s="9">
        <f t="shared" si="1"/>
        <v>22826.3</v>
      </c>
      <c r="G9" s="9">
        <f t="shared" si="1"/>
        <v>21000.199999999997</v>
      </c>
      <c r="H9" s="9">
        <f t="shared" si="1"/>
        <v>1826.1</v>
      </c>
      <c r="I9" s="9">
        <f t="shared" si="1"/>
        <v>0</v>
      </c>
      <c r="J9" s="9">
        <f t="shared" si="1"/>
        <v>0</v>
      </c>
      <c r="K9" s="9">
        <f t="shared" si="1"/>
        <v>0</v>
      </c>
    </row>
    <row r="10" spans="1:11" ht="24" customHeight="1" outlineLevel="2" x14ac:dyDescent="0.2">
      <c r="A10" s="30" t="s">
        <v>21</v>
      </c>
      <c r="B10" s="31"/>
      <c r="C10" s="31"/>
      <c r="D10" s="31"/>
      <c r="E10" s="31"/>
      <c r="F10" s="31"/>
      <c r="G10" s="31"/>
      <c r="H10" s="31"/>
      <c r="I10" s="31"/>
      <c r="J10" s="31"/>
      <c r="K10" s="32"/>
    </row>
    <row r="11" spans="1:11" ht="31.5" outlineLevel="2" x14ac:dyDescent="0.2">
      <c r="A11" s="10" t="s">
        <v>2</v>
      </c>
      <c r="B11" s="11">
        <f t="shared" ref="B11:B12" si="2">SUM(C11:E11)</f>
        <v>121450.79999999999</v>
      </c>
      <c r="C11" s="11"/>
      <c r="D11" s="11">
        <v>104916.7</v>
      </c>
      <c r="E11" s="11">
        <v>16534.099999999999</v>
      </c>
      <c r="F11" s="11">
        <f t="shared" ref="F11:F12" si="3">SUM(G11:H11)</f>
        <v>0</v>
      </c>
      <c r="G11" s="11"/>
      <c r="H11" s="11"/>
      <c r="I11" s="11">
        <f t="shared" ref="I11:I12" si="4">SUM(J11:K11)</f>
        <v>0</v>
      </c>
      <c r="J11" s="11"/>
      <c r="K11" s="11"/>
    </row>
    <row r="12" spans="1:11" ht="63" outlineLevel="2" x14ac:dyDescent="0.2">
      <c r="A12" s="10" t="s">
        <v>5</v>
      </c>
      <c r="B12" s="11">
        <f t="shared" si="2"/>
        <v>5000</v>
      </c>
      <c r="C12" s="11"/>
      <c r="D12" s="11"/>
      <c r="E12" s="11">
        <v>5000</v>
      </c>
      <c r="F12" s="11">
        <f t="shared" si="3"/>
        <v>18591.3</v>
      </c>
      <c r="G12" s="11"/>
      <c r="H12" s="11">
        <v>18591.3</v>
      </c>
      <c r="I12" s="11">
        <f t="shared" si="4"/>
        <v>51408.700000000004</v>
      </c>
      <c r="J12" s="11">
        <v>48838.3</v>
      </c>
      <c r="K12" s="11">
        <v>2570.4</v>
      </c>
    </row>
    <row r="13" spans="1:11" ht="15.75" outlineLevel="1" x14ac:dyDescent="0.25">
      <c r="A13" s="24" t="s">
        <v>23</v>
      </c>
      <c r="B13" s="25"/>
      <c r="C13" s="25"/>
      <c r="D13" s="25"/>
      <c r="E13" s="25"/>
      <c r="F13" s="25"/>
      <c r="G13" s="25"/>
      <c r="H13" s="25"/>
      <c r="I13" s="25"/>
      <c r="J13" s="25"/>
      <c r="K13" s="26"/>
    </row>
    <row r="14" spans="1:11" ht="36.75" customHeight="1" outlineLevel="2" x14ac:dyDescent="0.2">
      <c r="A14" s="10" t="s">
        <v>1</v>
      </c>
      <c r="B14" s="11">
        <f>SUM(C14:E14)</f>
        <v>5937.7000000000007</v>
      </c>
      <c r="C14" s="11"/>
      <c r="D14" s="11">
        <v>5112.6000000000004</v>
      </c>
      <c r="E14" s="11">
        <v>825.1</v>
      </c>
      <c r="F14" s="11">
        <f>SUM(G14:H14)</f>
        <v>0</v>
      </c>
      <c r="G14" s="11"/>
      <c r="H14" s="11"/>
      <c r="I14" s="11">
        <f>SUM(J14:K14)</f>
        <v>0</v>
      </c>
      <c r="J14" s="11"/>
      <c r="K14" s="11"/>
    </row>
    <row r="15" spans="1:11" ht="21" customHeight="1" outlineLevel="2" x14ac:dyDescent="0.2">
      <c r="A15" s="30" t="s">
        <v>22</v>
      </c>
      <c r="B15" s="31"/>
      <c r="C15" s="31"/>
      <c r="D15" s="31"/>
      <c r="E15" s="31"/>
      <c r="F15" s="31"/>
      <c r="G15" s="31"/>
      <c r="H15" s="31"/>
      <c r="I15" s="31"/>
      <c r="J15" s="31"/>
      <c r="K15" s="32"/>
    </row>
    <row r="16" spans="1:11" ht="31.5" outlineLevel="2" x14ac:dyDescent="0.2">
      <c r="A16" s="10" t="s">
        <v>3</v>
      </c>
      <c r="B16" s="11">
        <f t="shared" ref="B16:B21" si="5">SUM(C16:E16)</f>
        <v>0</v>
      </c>
      <c r="C16" s="11"/>
      <c r="D16" s="11"/>
      <c r="E16" s="11"/>
      <c r="F16" s="11">
        <f>SUM(G16:H16)</f>
        <v>11618.4</v>
      </c>
      <c r="G16" s="11">
        <v>10688.9</v>
      </c>
      <c r="H16" s="11">
        <v>929.5</v>
      </c>
      <c r="I16" s="11">
        <f t="shared" ref="I16:I21" si="6">SUM(J16:K16)</f>
        <v>0</v>
      </c>
      <c r="J16" s="11"/>
      <c r="K16" s="11"/>
    </row>
    <row r="17" spans="1:11" ht="47.25" outlineLevel="2" x14ac:dyDescent="0.2">
      <c r="A17" s="10" t="s">
        <v>4</v>
      </c>
      <c r="B17" s="11">
        <f t="shared" si="5"/>
        <v>0</v>
      </c>
      <c r="C17" s="11"/>
      <c r="D17" s="11"/>
      <c r="E17" s="11"/>
      <c r="F17" s="11">
        <f t="shared" ref="F17:F21" si="7">SUM(G17:H17)</f>
        <v>11207.9</v>
      </c>
      <c r="G17" s="11">
        <v>10311.299999999999</v>
      </c>
      <c r="H17" s="11">
        <v>896.6</v>
      </c>
      <c r="I17" s="11">
        <f t="shared" si="6"/>
        <v>0</v>
      </c>
      <c r="J17" s="11"/>
      <c r="K17" s="11"/>
    </row>
    <row r="18" spans="1:11" ht="15.75" outlineLevel="2" x14ac:dyDescent="0.2">
      <c r="A18" s="27" t="s">
        <v>24</v>
      </c>
      <c r="B18" s="28"/>
      <c r="C18" s="28"/>
      <c r="D18" s="28"/>
      <c r="E18" s="28"/>
      <c r="F18" s="28"/>
      <c r="G18" s="28"/>
      <c r="H18" s="28"/>
      <c r="I18" s="28"/>
      <c r="J18" s="28"/>
      <c r="K18" s="29"/>
    </row>
    <row r="19" spans="1:11" ht="63" customHeight="1" outlineLevel="2" x14ac:dyDescent="0.25">
      <c r="A19" s="17" t="s">
        <v>16</v>
      </c>
      <c r="B19" s="11">
        <f t="shared" si="5"/>
        <v>18000</v>
      </c>
      <c r="C19" s="18"/>
      <c r="D19" s="18"/>
      <c r="E19" s="18">
        <v>18000</v>
      </c>
      <c r="F19" s="11">
        <f t="shared" si="7"/>
        <v>0</v>
      </c>
      <c r="G19" s="11"/>
      <c r="H19" s="11"/>
      <c r="I19" s="11">
        <f t="shared" si="6"/>
        <v>0</v>
      </c>
      <c r="J19" s="11"/>
      <c r="K19" s="11"/>
    </row>
    <row r="20" spans="1:11" ht="47.25" outlineLevel="2" x14ac:dyDescent="0.25">
      <c r="A20" s="19" t="s">
        <v>17</v>
      </c>
      <c r="B20" s="11">
        <f t="shared" si="5"/>
        <v>10000</v>
      </c>
      <c r="C20" s="18"/>
      <c r="D20" s="18"/>
      <c r="E20" s="18">
        <v>10000</v>
      </c>
      <c r="F20" s="11">
        <f t="shared" si="7"/>
        <v>0</v>
      </c>
      <c r="G20" s="11"/>
      <c r="H20" s="11"/>
      <c r="I20" s="11">
        <f t="shared" si="6"/>
        <v>0</v>
      </c>
      <c r="J20" s="11"/>
      <c r="K20" s="11"/>
    </row>
    <row r="21" spans="1:11" ht="31.5" outlineLevel="2" x14ac:dyDescent="0.25">
      <c r="A21" s="17" t="s">
        <v>18</v>
      </c>
      <c r="B21" s="11">
        <f t="shared" si="5"/>
        <v>7000</v>
      </c>
      <c r="C21" s="18"/>
      <c r="D21" s="18"/>
      <c r="E21" s="18">
        <v>7000</v>
      </c>
      <c r="F21" s="11">
        <f t="shared" si="7"/>
        <v>0</v>
      </c>
      <c r="G21" s="11"/>
      <c r="H21" s="11"/>
      <c r="I21" s="11">
        <f t="shared" si="6"/>
        <v>0</v>
      </c>
      <c r="J21" s="11"/>
      <c r="K21" s="11"/>
    </row>
    <row r="22" spans="1:11" ht="33" outlineLevel="1" x14ac:dyDescent="0.25">
      <c r="A22" s="23" t="s">
        <v>19</v>
      </c>
      <c r="B22" s="9">
        <f>SUM(B24:B27)</f>
        <v>216988.3</v>
      </c>
      <c r="C22" s="9">
        <f t="shared" ref="C22:K22" si="8">SUM(C24:C27)</f>
        <v>24489.8</v>
      </c>
      <c r="D22" s="9">
        <f t="shared" si="8"/>
        <v>0</v>
      </c>
      <c r="E22" s="9">
        <f>SUM(E24:E27)</f>
        <v>192498.5</v>
      </c>
      <c r="F22" s="9">
        <f t="shared" si="8"/>
        <v>190822.5</v>
      </c>
      <c r="G22" s="9">
        <f t="shared" si="8"/>
        <v>0</v>
      </c>
      <c r="H22" s="9">
        <f t="shared" si="8"/>
        <v>190822.5</v>
      </c>
      <c r="I22" s="9">
        <f t="shared" si="8"/>
        <v>51000</v>
      </c>
      <c r="J22" s="9">
        <f t="shared" si="8"/>
        <v>0</v>
      </c>
      <c r="K22" s="9">
        <f t="shared" si="8"/>
        <v>51000</v>
      </c>
    </row>
    <row r="23" spans="1:11" ht="15.75" customHeight="1" outlineLevel="1" x14ac:dyDescent="0.25">
      <c r="A23" s="24" t="s">
        <v>21</v>
      </c>
      <c r="B23" s="25"/>
      <c r="C23" s="25"/>
      <c r="D23" s="25"/>
      <c r="E23" s="25"/>
      <c r="F23" s="25"/>
      <c r="G23" s="25"/>
      <c r="H23" s="25"/>
      <c r="I23" s="25"/>
      <c r="J23" s="25"/>
      <c r="K23" s="26"/>
    </row>
    <row r="24" spans="1:11" ht="47.25" outlineLevel="2" x14ac:dyDescent="0.2">
      <c r="A24" s="10" t="s">
        <v>6</v>
      </c>
      <c r="B24" s="11"/>
      <c r="C24" s="11"/>
      <c r="D24" s="11"/>
      <c r="E24" s="11"/>
      <c r="F24" s="11">
        <v>34000</v>
      </c>
      <c r="G24" s="11"/>
      <c r="H24" s="11">
        <v>34000</v>
      </c>
      <c r="I24" s="11">
        <v>51000</v>
      </c>
      <c r="J24" s="11"/>
      <c r="K24" s="11">
        <v>51000</v>
      </c>
    </row>
    <row r="25" spans="1:11" ht="31.5" outlineLevel="2" x14ac:dyDescent="0.2">
      <c r="A25" s="10" t="s">
        <v>7</v>
      </c>
      <c r="B25" s="11">
        <v>154233.29999999999</v>
      </c>
      <c r="C25" s="11"/>
      <c r="D25" s="11"/>
      <c r="E25" s="11">
        <v>154233.29999999999</v>
      </c>
      <c r="F25" s="11">
        <v>156822.5</v>
      </c>
      <c r="G25" s="11"/>
      <c r="H25" s="11">
        <v>156822.5</v>
      </c>
      <c r="I25" s="11"/>
      <c r="J25" s="11"/>
      <c r="K25" s="11"/>
    </row>
    <row r="26" spans="1:11" ht="15.75" outlineLevel="2" x14ac:dyDescent="0.25">
      <c r="A26" s="13" t="s">
        <v>8</v>
      </c>
      <c r="B26" s="14">
        <v>10000</v>
      </c>
      <c r="C26" s="14"/>
      <c r="D26" s="14"/>
      <c r="E26" s="14">
        <v>10000</v>
      </c>
      <c r="F26" s="14"/>
      <c r="G26" s="14"/>
      <c r="H26" s="14"/>
      <c r="I26" s="14"/>
      <c r="J26" s="14"/>
      <c r="K26" s="14"/>
    </row>
    <row r="27" spans="1:11" ht="32.25" customHeight="1" x14ac:dyDescent="0.25">
      <c r="A27" s="12" t="s">
        <v>15</v>
      </c>
      <c r="B27" s="15">
        <f>25544.2+27210.8</f>
        <v>52755</v>
      </c>
      <c r="C27" s="14">
        <v>24489.8</v>
      </c>
      <c r="D27" s="15"/>
      <c r="E27" s="15">
        <f>25544.2+2721</f>
        <v>28265.200000000001</v>
      </c>
      <c r="F27" s="16"/>
      <c r="G27" s="16"/>
      <c r="H27" s="16"/>
      <c r="I27" s="16"/>
      <c r="J27" s="16"/>
      <c r="K27" s="16"/>
    </row>
  </sheetData>
  <mergeCells count="12">
    <mergeCell ref="A6:A7"/>
    <mergeCell ref="A4:K5"/>
    <mergeCell ref="I1:K1"/>
    <mergeCell ref="G2:K2"/>
    <mergeCell ref="B6:E6"/>
    <mergeCell ref="F6:H6"/>
    <mergeCell ref="I6:K6"/>
    <mergeCell ref="A23:K23"/>
    <mergeCell ref="A18:K18"/>
    <mergeCell ref="A15:K15"/>
    <mergeCell ref="A13:K13"/>
    <mergeCell ref="A10:K10"/>
  </mergeCells>
  <pageMargins left="0" right="0" top="0" bottom="0" header="0" footer="0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Планирование расходов</vt:lpstr>
      <vt:lpstr>'Планирование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rep:2.56.0.1305</dc:description>
  <cp:lastModifiedBy>Касицкая Кристина Владимиров</cp:lastModifiedBy>
  <cp:lastPrinted>2024-11-13T14:42:09Z</cp:lastPrinted>
  <dcterms:created xsi:type="dcterms:W3CDTF">2024-11-13T06:45:12Z</dcterms:created>
  <dcterms:modified xsi:type="dcterms:W3CDTF">2024-11-14T15:48:24Z</dcterms:modified>
</cp:coreProperties>
</file>