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Елизаветинское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Бюджет!$B$18</definedName>
    <definedName name="FIO" localSheetId="0">Бюджет!#REF!</definedName>
    <definedName name="LAST_CELL" localSheetId="0">Бюджет!$G$38</definedName>
    <definedName name="SIGN" localSheetId="0">Бюджет!$B$18:$E$18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1" l="1"/>
  <c r="G13" i="1" l="1"/>
  <c r="H13" i="1" s="1"/>
  <c r="F13" i="1"/>
  <c r="G14" i="1"/>
  <c r="H14" i="1" s="1"/>
  <c r="F14" i="1"/>
  <c r="G32" i="1"/>
  <c r="F32" i="1"/>
  <c r="H29" i="1"/>
  <c r="H30" i="1"/>
  <c r="H31" i="1"/>
  <c r="G29" i="1"/>
  <c r="F29" i="1"/>
  <c r="H26" i="1"/>
  <c r="H27" i="1"/>
  <c r="H28" i="1"/>
  <c r="G26" i="1"/>
  <c r="F26" i="1"/>
  <c r="H21" i="1"/>
  <c r="H22" i="1"/>
  <c r="H23" i="1"/>
  <c r="H24" i="1"/>
  <c r="H25" i="1"/>
  <c r="G21" i="1"/>
  <c r="F21" i="1"/>
  <c r="G19" i="1"/>
  <c r="H20" i="1"/>
  <c r="G17" i="1"/>
  <c r="F17" i="1"/>
  <c r="H32" i="1"/>
  <c r="G15" i="1"/>
  <c r="F15" i="1"/>
  <c r="H12" i="1"/>
  <c r="H11" i="1"/>
  <c r="H18" i="1" l="1"/>
  <c r="H15" i="1"/>
  <c r="F19" i="1"/>
  <c r="H19" i="1" s="1"/>
  <c r="H17" i="1"/>
  <c r="H16" i="1"/>
</calcChain>
</file>

<file path=xl/sharedStrings.xml><?xml version="1.0" encoding="utf-8"?>
<sst xmlns="http://schemas.openxmlformats.org/spreadsheetml/2006/main" count="115" uniqueCount="46">
  <si>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</si>
  <si>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</si>
  <si>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</si>
  <si>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</si>
  <si>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</si>
  <si>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</si>
  <si>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</si>
  <si>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</si>
  <si>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</si>
  <si>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</si>
  <si>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</si>
  <si>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</si>
  <si>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</si>
  <si>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</si>
  <si>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</si>
  <si>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</si>
  <si>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>Программа</t>
  </si>
  <si>
    <t xml:space="preserve">Отчет об использовании  средств дорожного фонда Елизаветинского сельского поселения за 2024 год </t>
  </si>
  <si>
    <t>607</t>
  </si>
  <si>
    <t>7Л403S4660</t>
  </si>
  <si>
    <t>Комплекс процессных мероприятий 1 по реализации областного закона от 15.01.2018 № 3-оз «О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</t>
  </si>
  <si>
    <t>200</t>
  </si>
  <si>
    <t>Комплексы процессных мероприятий "Содержание и развитие улично-дорожной сети"</t>
  </si>
  <si>
    <t>Мероприятие 1 по выполнению работ по ремонту территории, прилегающей к Дому культуры, п. Елизаветино, площадь Дружбы, д. 41.</t>
  </si>
  <si>
    <t>Комплекс процессных мероприятий 2 Проведение мероприятий по обеспечению безопасности дорожного движения</t>
  </si>
  <si>
    <t>7Л40615540</t>
  </si>
  <si>
    <t>Мероприятие 1 Комплекс работ по восстановлению схемы ТСОДД</t>
  </si>
  <si>
    <t>Комплекс процессных мероприятий 3 Содержание и уборка автомобильных дорог</t>
  </si>
  <si>
    <t>Мероприятие 1 по приобретению щебня, песка, песко-соляной смеси, оказание услуг по изготовлению сметной документации, услуго по проведению строительного контроля</t>
  </si>
  <si>
    <t>Мероприятие 1 Ремонт дороги общего пользования местного значения от подъездной автомобильной дороги к ДНП "Новые Борницы" до земельного участка №9А</t>
  </si>
  <si>
    <t>Мероприятие 2 Ремонт дороги общего пользования местного значения в д.Ермолино от земельного участка  участка 61 до земельного участка 6А</t>
  </si>
  <si>
    <t>Мероприятие 3 Ремонт дороги общего пользования местного значения в д.Ермолино от земельного участка 57 до земельного участка №61</t>
  </si>
  <si>
    <t>Мероприятие 4 Ремонт дороги общего пользования местного значения в деревни Малые Борницы от земельного участка №3Г до земельного участка №9А</t>
  </si>
  <si>
    <t>7Л40616230</t>
  </si>
  <si>
    <t>Комплекс процессных мероприятий 4 Ремонт автомобильных дорог общего пользования местного значения</t>
  </si>
  <si>
    <t>Комплекс процессных мероприятий 5 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</si>
  <si>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Мероприятие 1 по выполнению работ по ремонту дворовой территории по адресу: д.Шпаньково, ул.Алексея Рыкунова д.1 и д.6</t>
  </si>
  <si>
    <t>Мероприятие 2 Выполнение дополнительных работ по ремонту дворовой территории по адресу д.Шпаньково, ул.Алексея Рыкунова, д.6 (устройство пешеходной дорожки)</t>
  </si>
  <si>
    <t>7Л406S4770</t>
  </si>
  <si>
    <t>Комплекс процессных мероприятий 6 Капитальный ремонт автомобильных дорог общего пользования местного значения</t>
  </si>
  <si>
    <t xml:space="preserve">Мероприятие 1 Капитальный ремонт участка автомобильной дороги общего пользования местного значения п. Елизаветино, пл. Дружбы (от региональной автомобильной дороги "Елизаветино - Скворицы" до МБОУ "Елизаветинская средняя общеобразовательная школа" </t>
  </si>
  <si>
    <t>Мероприятие 2 Выполнение работ по капитальному ремонту участка автомобильной дороги общего пользования местного значения с тротуаром ул. Парковая п. Елизаветино (от д. 14 д. Дылицы до д. 7Б по ул. Парковая п. Елизаветино)</t>
  </si>
  <si>
    <t>7Л40616240</t>
  </si>
  <si>
    <t>Администрация муниципального образования Елизаветинского сельского поселения Гатчинского муниципального района Ленинградской области</t>
  </si>
  <si>
    <t>7Л00000000</t>
  </si>
  <si>
    <t xml:space="preserve">    Приложение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</si>
</sst>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0.0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ill="1" applyAlignment="1">
      <alignment vertical="top"/>
    </xf>
    <xf numFmtId="0" fontId="1" fillId="0" borderId="0" xfId="0" applyFont="1" applyFill="1" applyBorder="1" applyAlignment="1" applyProtection="1">
      <alignment vertical="top"/>
    </xf>
    <xf numFmtId="0" fontId="6" fillId="0" borderId="0" xfId="0" applyFont="1" applyFill="1" applyAlignment="1">
      <alignment vertical="top"/>
    </xf>
    <xf numFmtId="0" fontId="2" fillId="0" borderId="0" xfId="0" applyFont="1" applyFill="1" applyBorder="1" applyAlignment="1" applyProtection="1">
      <alignment vertical="top"/>
    </xf>
    <xf numFmtId="0" fontId="3" fillId="0" borderId="0" xfId="0" applyFont="1" applyFill="1" applyBorder="1" applyAlignment="1" applyProtection="1">
      <alignment horizontal="center" vertical="top"/>
    </xf>
    <xf numFmtId="0" fontId="3" fillId="0" borderId="0" xfId="0" applyFont="1" applyFill="1" applyBorder="1" applyAlignment="1" applyProtection="1">
      <alignment horizontal="left" vertical="top"/>
    </xf>
    <xf numFmtId="164" fontId="3" fillId="0" borderId="0" xfId="0" applyNumberFormat="1" applyFont="1" applyFill="1" applyBorder="1" applyAlignment="1" applyProtection="1">
      <alignment horizontal="center" vertical="top"/>
    </xf>
    <xf numFmtId="0" fontId="0" fillId="0" borderId="0" xfId="0" applyFill="1" applyAlignment="1">
      <alignment vertical="top" wrapText="1"/>
    </xf>
    <xf numFmtId="0" fontId="1" fillId="0" borderId="0" xfId="0" applyFont="1" applyFill="1" applyBorder="1" applyAlignment="1" applyProtection="1">
      <alignment vertical="top" wrapText="1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Alignment="1">
      <alignment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5" fontId="5" fillId="0" borderId="1" xfId="0" applyNumberFormat="1" applyFont="1" applyFill="1" applyBorder="1" applyAlignment="1" applyProtection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49" fontId="5" fillId="0" borderId="1" xfId="0" applyNumberFormat="1" applyFont="1" applyFill="1" applyBorder="1" applyAlignment="1" applyProtection="1">
      <alignment vertical="top"/>
    </xf>
    <xf numFmtId="0" fontId="7" fillId="0" borderId="1" xfId="0" applyFont="1" applyFill="1" applyBorder="1" applyAlignment="1">
      <alignment vertical="top"/>
    </xf>
    <xf numFmtId="49" fontId="5" fillId="0" borderId="1" xfId="0" applyNumberFormat="1" applyFont="1" applyFill="1" applyBorder="1" applyAlignment="1" applyProtection="1">
      <alignment horizontal="center" vertical="top"/>
    </xf>
    <xf numFmtId="165" fontId="5" fillId="0" borderId="1" xfId="0" applyNumberFormat="1" applyFont="1" applyFill="1" applyBorder="1" applyAlignment="1" applyProtection="1">
      <alignment horizontal="center" vertical="top"/>
    </xf>
    <xf numFmtId="165" fontId="6" fillId="0" borderId="1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 applyProtection="1">
      <alignment horizontal="right" vertical="top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right" vertical="top"/>
    </xf>
    <xf numFmtId="0" fontId="9" fillId="0" borderId="0" xfId="0" applyFont="1" applyFill="1" applyAlignment="1">
      <alignment horizontal="center" vertical="top" wrapText="1"/>
    </xf>
    <xf numFmtId="0" fontId="1" fillId="0" borderId="0" xfId="0" applyFont="1" applyFill="1" applyBorder="1" applyAlignment="1" applyProtection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32"/>
  <sheetViews>
    <sheetView showGridLines="0" tabSelected="1" zoomScale="85" zoomScaleNormal="85" workbookViewId="0">
      <selection activeCell="A6" sqref="A6:H6"/>
    </sheetView>
  </sheetViews>
  <sheetFormatPr defaultRowHeight="12.75" outlineLevelRow="7" x14ac:dyDescent="0.2"/>
  <cols>
    <col min="1" max="1" width="50.7109375" style="1" customWidth="1"/>
    <col min="2" max="2" width="8.85546875" style="1" customWidth="1"/>
    <col min="3" max="3" width="10.28515625" style="1" customWidth="1"/>
    <col min="4" max="4" width="15.140625" style="1" customWidth="1"/>
    <col min="5" max="5" width="8.140625" style="1" customWidth="1"/>
    <col min="6" max="6" width="16.140625" style="1" customWidth="1"/>
    <col min="7" max="7" width="14.140625" style="1" customWidth="1"/>
    <col min="8" max="8" width="15.140625" style="1" customWidth="1"/>
    <col min="9" max="16384" width="9.140625" style="1"/>
  </cols>
  <sheetData>
    <row r="1" spans="1:20" ht="15.75" x14ac:dyDescent="0.2">
      <c r="B1" s="31"/>
      <c r="C1" s="31"/>
      <c r="D1" s="31"/>
      <c r="E1" s="2"/>
      <c r="F1" s="3"/>
      <c r="G1" s="29" t="s">
        <v>45</v>
      </c>
      <c r="H1" s="29"/>
    </row>
    <row r="2" spans="1:20" ht="15.75" x14ac:dyDescent="0.2">
      <c r="A2" s="2"/>
      <c r="B2" s="4"/>
      <c r="C2" s="2"/>
      <c r="D2" s="2"/>
      <c r="E2" s="2"/>
      <c r="F2" s="3"/>
      <c r="G2" s="29" t="s">
        <v>11</v>
      </c>
      <c r="H2" s="29"/>
    </row>
    <row r="3" spans="1:20" ht="15.75" x14ac:dyDescent="0.2">
      <c r="A3" s="5"/>
      <c r="B3" s="6"/>
      <c r="C3" s="5"/>
      <c r="D3" s="5"/>
      <c r="E3" s="5"/>
      <c r="F3" s="29" t="s">
        <v>12</v>
      </c>
      <c r="G3" s="29"/>
      <c r="H3" s="29"/>
    </row>
    <row r="4" spans="1:20" ht="15.75" x14ac:dyDescent="0.2">
      <c r="A4" s="5"/>
      <c r="B4" s="6"/>
      <c r="C4" s="5"/>
      <c r="D4" s="7"/>
      <c r="E4" s="7"/>
      <c r="F4" s="29" t="s">
        <v>15</v>
      </c>
      <c r="G4" s="29"/>
      <c r="H4" s="29"/>
    </row>
    <row r="5" spans="1:20" ht="15.75" x14ac:dyDescent="0.2">
      <c r="A5" s="5"/>
      <c r="B5" s="6"/>
      <c r="C5" s="5"/>
      <c r="D5" s="7"/>
      <c r="E5" s="7"/>
      <c r="F5" s="26"/>
      <c r="G5" s="26"/>
      <c r="H5" s="26"/>
    </row>
    <row r="6" spans="1:20" ht="18.75" x14ac:dyDescent="0.2">
      <c r="A6" s="30" t="s">
        <v>17</v>
      </c>
      <c r="B6" s="30"/>
      <c r="C6" s="30"/>
      <c r="D6" s="30"/>
      <c r="E6" s="30"/>
      <c r="F6" s="30"/>
      <c r="G6" s="30"/>
      <c r="H6" s="30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x14ac:dyDescent="0.2">
      <c r="A7" s="8"/>
      <c r="B7" s="27"/>
      <c r="C7" s="28"/>
      <c r="D7" s="28"/>
      <c r="E7" s="2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x14ac:dyDescent="0.2">
      <c r="A8" s="9"/>
      <c r="B8" s="9"/>
      <c r="C8" s="9"/>
      <c r="D8" s="9"/>
      <c r="E8" s="9"/>
      <c r="F8" s="2"/>
      <c r="G8" s="2"/>
    </row>
    <row r="9" spans="1:20" ht="31.5" x14ac:dyDescent="0.2">
      <c r="A9" s="10" t="s">
        <v>9</v>
      </c>
      <c r="B9" s="10" t="s">
        <v>0</v>
      </c>
      <c r="C9" s="10" t="s">
        <v>1</v>
      </c>
      <c r="D9" s="10" t="s">
        <v>2</v>
      </c>
      <c r="E9" s="10" t="s">
        <v>3</v>
      </c>
      <c r="F9" s="10" t="s">
        <v>13</v>
      </c>
      <c r="G9" s="10" t="s">
        <v>14</v>
      </c>
      <c r="H9" s="11" t="s">
        <v>10</v>
      </c>
      <c r="I9" s="12"/>
    </row>
    <row r="10" spans="1:20" ht="32.25" customHeight="1" x14ac:dyDescent="0.2">
      <c r="A10" s="13" t="s">
        <v>43</v>
      </c>
      <c r="B10" s="10" t="s">
        <v>18</v>
      </c>
      <c r="C10" s="10"/>
      <c r="D10" s="10"/>
      <c r="E10" s="10"/>
      <c r="F10" s="14">
        <v>25196.41</v>
      </c>
      <c r="G10" s="14">
        <v>25196.22</v>
      </c>
      <c r="H10" s="15">
        <f>G10*100/F10</f>
        <v>99.999245924320178</v>
      </c>
    </row>
    <row r="11" spans="1:20" ht="15.75" outlineLevel="1" x14ac:dyDescent="0.2">
      <c r="A11" s="13" t="s">
        <v>4</v>
      </c>
      <c r="B11" s="10" t="s">
        <v>18</v>
      </c>
      <c r="C11" s="10" t="s">
        <v>5</v>
      </c>
      <c r="D11" s="10"/>
      <c r="E11" s="10"/>
      <c r="F11" s="14">
        <v>25196.41</v>
      </c>
      <c r="G11" s="14">
        <v>25196.22</v>
      </c>
      <c r="H11" s="15">
        <f>G11*100/F11</f>
        <v>99.999245924320178</v>
      </c>
    </row>
    <row r="12" spans="1:20" ht="15.75" outlineLevel="2" x14ac:dyDescent="0.2">
      <c r="A12" s="13" t="s">
        <v>6</v>
      </c>
      <c r="B12" s="10" t="s">
        <v>18</v>
      </c>
      <c r="C12" s="10" t="s">
        <v>7</v>
      </c>
      <c r="D12" s="10"/>
      <c r="E12" s="10"/>
      <c r="F12" s="14">
        <v>25196.41</v>
      </c>
      <c r="G12" s="14">
        <v>25196.22</v>
      </c>
      <c r="H12" s="15">
        <f>G12*100/F12</f>
        <v>99.999245924320178</v>
      </c>
    </row>
    <row r="13" spans="1:20" ht="15.75" outlineLevel="3" x14ac:dyDescent="0.2">
      <c r="A13" s="16" t="s">
        <v>16</v>
      </c>
      <c r="B13" s="17" t="s">
        <v>18</v>
      </c>
      <c r="C13" s="17" t="s">
        <v>7</v>
      </c>
      <c r="D13" s="17" t="s">
        <v>44</v>
      </c>
      <c r="E13" s="17"/>
      <c r="F13" s="18">
        <f>F14</f>
        <v>25196.38</v>
      </c>
      <c r="G13" s="18">
        <f>G14</f>
        <v>25196.23</v>
      </c>
      <c r="H13" s="19">
        <f t="shared" ref="H13:H32" si="0">G13*100/F13</f>
        <v>99.99940467638605</v>
      </c>
    </row>
    <row r="14" spans="1:20" ht="31.5" outlineLevel="3" x14ac:dyDescent="0.2">
      <c r="A14" s="16" t="s">
        <v>22</v>
      </c>
      <c r="B14" s="17" t="s">
        <v>18</v>
      </c>
      <c r="C14" s="17" t="s">
        <v>7</v>
      </c>
      <c r="D14" s="17" t="s">
        <v>19</v>
      </c>
      <c r="E14" s="17"/>
      <c r="F14" s="18">
        <f>F15+F17+F19+F21+F26+F29</f>
        <v>25196.38</v>
      </c>
      <c r="G14" s="18">
        <f>G15+G17+G19+G21+G26+G29</f>
        <v>25196.23</v>
      </c>
      <c r="H14" s="19">
        <f t="shared" si="0"/>
        <v>99.99940467638605</v>
      </c>
    </row>
    <row r="15" spans="1:20" ht="110.25" outlineLevel="4" x14ac:dyDescent="0.2">
      <c r="A15" s="16" t="s">
        <v>20</v>
      </c>
      <c r="B15" s="17" t="s">
        <v>18</v>
      </c>
      <c r="C15" s="17" t="s">
        <v>7</v>
      </c>
      <c r="D15" s="17" t="s">
        <v>19</v>
      </c>
      <c r="E15" s="17" t="s">
        <v>21</v>
      </c>
      <c r="F15" s="18">
        <f>F16</f>
        <v>1962</v>
      </c>
      <c r="G15" s="18">
        <f>G16</f>
        <v>1962</v>
      </c>
      <c r="H15" s="19">
        <f t="shared" si="0"/>
        <v>100</v>
      </c>
    </row>
    <row r="16" spans="1:20" ht="53.25" customHeight="1" outlineLevel="4" x14ac:dyDescent="0.2">
      <c r="A16" s="16" t="s">
        <v>23</v>
      </c>
      <c r="B16" s="17" t="s">
        <v>18</v>
      </c>
      <c r="C16" s="17" t="s">
        <v>7</v>
      </c>
      <c r="D16" s="17" t="s">
        <v>19</v>
      </c>
      <c r="E16" s="17" t="s">
        <v>21</v>
      </c>
      <c r="F16" s="18">
        <v>1962</v>
      </c>
      <c r="G16" s="18">
        <v>1962</v>
      </c>
      <c r="H16" s="19">
        <f t="shared" si="0"/>
        <v>100</v>
      </c>
    </row>
    <row r="17" spans="1:8" ht="47.25" outlineLevel="5" x14ac:dyDescent="0.2">
      <c r="A17" s="16" t="s">
        <v>24</v>
      </c>
      <c r="B17" s="17" t="s">
        <v>18</v>
      </c>
      <c r="C17" s="17" t="s">
        <v>7</v>
      </c>
      <c r="D17" s="17" t="s">
        <v>25</v>
      </c>
      <c r="E17" s="17" t="s">
        <v>21</v>
      </c>
      <c r="F17" s="18">
        <f>F18</f>
        <v>107.93</v>
      </c>
      <c r="G17" s="18">
        <f>G18</f>
        <v>107.93</v>
      </c>
      <c r="H17" s="19">
        <f t="shared" si="0"/>
        <v>100</v>
      </c>
    </row>
    <row r="18" spans="1:8" ht="31.5" outlineLevel="6" x14ac:dyDescent="0.2">
      <c r="A18" s="16" t="s">
        <v>26</v>
      </c>
      <c r="B18" s="17" t="s">
        <v>18</v>
      </c>
      <c r="C18" s="17" t="s">
        <v>7</v>
      </c>
      <c r="D18" s="17" t="s">
        <v>25</v>
      </c>
      <c r="E18" s="17" t="s">
        <v>21</v>
      </c>
      <c r="F18" s="18">
        <v>107.93</v>
      </c>
      <c r="G18" s="18">
        <v>107.93</v>
      </c>
      <c r="H18" s="19">
        <f t="shared" si="0"/>
        <v>100</v>
      </c>
    </row>
    <row r="19" spans="1:8" s="20" customFormat="1" ht="31.5" outlineLevel="7" x14ac:dyDescent="0.2">
      <c r="A19" s="16" t="s">
        <v>27</v>
      </c>
      <c r="B19" s="17" t="s">
        <v>18</v>
      </c>
      <c r="C19" s="17" t="s">
        <v>7</v>
      </c>
      <c r="D19" s="17" t="s">
        <v>25</v>
      </c>
      <c r="E19" s="17" t="s">
        <v>21</v>
      </c>
      <c r="F19" s="18">
        <f>F20</f>
        <v>2876.67</v>
      </c>
      <c r="G19" s="18">
        <f>G20</f>
        <v>2876.49</v>
      </c>
      <c r="H19" s="19">
        <f t="shared" si="0"/>
        <v>99.993742765072113</v>
      </c>
    </row>
    <row r="20" spans="1:8" s="20" customFormat="1" ht="63" outlineLevel="7" x14ac:dyDescent="0.2">
      <c r="A20" s="16" t="s">
        <v>28</v>
      </c>
      <c r="B20" s="17" t="s">
        <v>18</v>
      </c>
      <c r="C20" s="17" t="s">
        <v>7</v>
      </c>
      <c r="D20" s="17" t="s">
        <v>25</v>
      </c>
      <c r="E20" s="17" t="s">
        <v>21</v>
      </c>
      <c r="F20" s="25">
        <v>2876.67</v>
      </c>
      <c r="G20" s="25">
        <v>2876.49</v>
      </c>
      <c r="H20" s="19">
        <f t="shared" si="0"/>
        <v>99.993742765072113</v>
      </c>
    </row>
    <row r="21" spans="1:8" ht="47.25" outlineLevel="7" x14ac:dyDescent="0.2">
      <c r="A21" s="16" t="s">
        <v>34</v>
      </c>
      <c r="B21" s="17" t="s">
        <v>18</v>
      </c>
      <c r="C21" s="17" t="s">
        <v>7</v>
      </c>
      <c r="D21" s="17" t="s">
        <v>33</v>
      </c>
      <c r="E21" s="17" t="s">
        <v>21</v>
      </c>
      <c r="F21" s="18">
        <f>F22+F23+F24+F25</f>
        <v>1866.29</v>
      </c>
      <c r="G21" s="18">
        <f>G22+G23+G24+G25</f>
        <v>1866.3200000000002</v>
      </c>
      <c r="H21" s="19">
        <f t="shared" si="0"/>
        <v>100.00160746722108</v>
      </c>
    </row>
    <row r="22" spans="1:8" ht="63" outlineLevel="7" x14ac:dyDescent="0.2">
      <c r="A22" s="16" t="s">
        <v>29</v>
      </c>
      <c r="B22" s="17" t="s">
        <v>18</v>
      </c>
      <c r="C22" s="17" t="s">
        <v>7</v>
      </c>
      <c r="D22" s="17" t="s">
        <v>33</v>
      </c>
      <c r="E22" s="17" t="s">
        <v>21</v>
      </c>
      <c r="F22" s="18">
        <v>66.599999999999994</v>
      </c>
      <c r="G22" s="18">
        <v>66.63</v>
      </c>
      <c r="H22" s="19">
        <f t="shared" si="0"/>
        <v>100.04504504504506</v>
      </c>
    </row>
    <row r="23" spans="1:8" ht="63" outlineLevel="7" x14ac:dyDescent="0.2">
      <c r="A23" s="16" t="s">
        <v>30</v>
      </c>
      <c r="B23" s="17" t="s">
        <v>18</v>
      </c>
      <c r="C23" s="17" t="s">
        <v>7</v>
      </c>
      <c r="D23" s="17" t="s">
        <v>33</v>
      </c>
      <c r="E23" s="17" t="s">
        <v>21</v>
      </c>
      <c r="F23" s="18">
        <v>600</v>
      </c>
      <c r="G23" s="18">
        <v>600</v>
      </c>
      <c r="H23" s="19">
        <f t="shared" si="0"/>
        <v>100</v>
      </c>
    </row>
    <row r="24" spans="1:8" ht="63" outlineLevel="7" x14ac:dyDescent="0.2">
      <c r="A24" s="16" t="s">
        <v>31</v>
      </c>
      <c r="B24" s="17" t="s">
        <v>18</v>
      </c>
      <c r="C24" s="17" t="s">
        <v>7</v>
      </c>
      <c r="D24" s="17" t="s">
        <v>33</v>
      </c>
      <c r="E24" s="17" t="s">
        <v>21</v>
      </c>
      <c r="F24" s="18">
        <v>600</v>
      </c>
      <c r="G24" s="18">
        <v>600</v>
      </c>
      <c r="H24" s="19">
        <f t="shared" si="0"/>
        <v>100</v>
      </c>
    </row>
    <row r="25" spans="1:8" ht="63" outlineLevel="7" x14ac:dyDescent="0.2">
      <c r="A25" s="16" t="s">
        <v>32</v>
      </c>
      <c r="B25" s="17" t="s">
        <v>18</v>
      </c>
      <c r="C25" s="17" t="s">
        <v>7</v>
      </c>
      <c r="D25" s="17" t="s">
        <v>33</v>
      </c>
      <c r="E25" s="17" t="s">
        <v>21</v>
      </c>
      <c r="F25" s="18">
        <v>599.69000000000005</v>
      </c>
      <c r="G25" s="18">
        <v>599.69000000000005</v>
      </c>
      <c r="H25" s="19">
        <f t="shared" si="0"/>
        <v>100</v>
      </c>
    </row>
    <row r="26" spans="1:8" ht="141.75" outlineLevel="7" x14ac:dyDescent="0.2">
      <c r="A26" s="16" t="s">
        <v>35</v>
      </c>
      <c r="B26" s="17" t="s">
        <v>18</v>
      </c>
      <c r="C26" s="17" t="s">
        <v>7</v>
      </c>
      <c r="D26" s="17" t="s">
        <v>38</v>
      </c>
      <c r="E26" s="17" t="s">
        <v>21</v>
      </c>
      <c r="F26" s="18">
        <f>F27+F28</f>
        <v>1539.9</v>
      </c>
      <c r="G26" s="18">
        <f>G27+G28</f>
        <v>1539.9</v>
      </c>
      <c r="H26" s="19">
        <f t="shared" si="0"/>
        <v>100</v>
      </c>
    </row>
    <row r="27" spans="1:8" ht="47.25" outlineLevel="7" x14ac:dyDescent="0.2">
      <c r="A27" s="16" t="s">
        <v>36</v>
      </c>
      <c r="B27" s="17" t="s">
        <v>18</v>
      </c>
      <c r="C27" s="17" t="s">
        <v>7</v>
      </c>
      <c r="D27" s="17" t="s">
        <v>38</v>
      </c>
      <c r="E27" s="17" t="s">
        <v>21</v>
      </c>
      <c r="F27" s="18">
        <v>1339.71</v>
      </c>
      <c r="G27" s="18">
        <v>1339.71</v>
      </c>
      <c r="H27" s="19">
        <f t="shared" si="0"/>
        <v>100</v>
      </c>
    </row>
    <row r="28" spans="1:8" ht="63" outlineLevel="7" x14ac:dyDescent="0.2">
      <c r="A28" s="16" t="s">
        <v>37</v>
      </c>
      <c r="B28" s="17" t="s">
        <v>18</v>
      </c>
      <c r="C28" s="17" t="s">
        <v>7</v>
      </c>
      <c r="D28" s="17" t="s">
        <v>38</v>
      </c>
      <c r="E28" s="17" t="s">
        <v>21</v>
      </c>
      <c r="F28" s="18">
        <v>200.19</v>
      </c>
      <c r="G28" s="18">
        <v>200.19</v>
      </c>
      <c r="H28" s="19">
        <f t="shared" si="0"/>
        <v>100</v>
      </c>
    </row>
    <row r="29" spans="1:8" ht="47.25" outlineLevel="7" x14ac:dyDescent="0.2">
      <c r="A29" s="16" t="s">
        <v>39</v>
      </c>
      <c r="B29" s="17" t="s">
        <v>18</v>
      </c>
      <c r="C29" s="17" t="s">
        <v>7</v>
      </c>
      <c r="D29" s="17" t="s">
        <v>42</v>
      </c>
      <c r="E29" s="17" t="s">
        <v>21</v>
      </c>
      <c r="F29" s="18">
        <f>F30+F31</f>
        <v>16843.59</v>
      </c>
      <c r="G29" s="18">
        <f>G30+G31</f>
        <v>16843.59</v>
      </c>
      <c r="H29" s="19">
        <f t="shared" si="0"/>
        <v>100</v>
      </c>
    </row>
    <row r="30" spans="1:8" ht="110.25" outlineLevel="7" x14ac:dyDescent="0.2">
      <c r="A30" s="16" t="s">
        <v>40</v>
      </c>
      <c r="B30" s="17" t="s">
        <v>18</v>
      </c>
      <c r="C30" s="17" t="s">
        <v>7</v>
      </c>
      <c r="D30" s="17" t="s">
        <v>42</v>
      </c>
      <c r="E30" s="17" t="s">
        <v>21</v>
      </c>
      <c r="F30" s="18">
        <v>1673</v>
      </c>
      <c r="G30" s="18">
        <v>1673</v>
      </c>
      <c r="H30" s="19">
        <f t="shared" si="0"/>
        <v>100</v>
      </c>
    </row>
    <row r="31" spans="1:8" ht="94.5" outlineLevel="7" x14ac:dyDescent="0.2">
      <c r="A31" s="16" t="s">
        <v>41</v>
      </c>
      <c r="B31" s="17" t="s">
        <v>18</v>
      </c>
      <c r="C31" s="17" t="s">
        <v>7</v>
      </c>
      <c r="D31" s="17" t="s">
        <v>42</v>
      </c>
      <c r="E31" s="17" t="s">
        <v>21</v>
      </c>
      <c r="F31" s="18">
        <v>15170.59</v>
      </c>
      <c r="G31" s="18">
        <v>15170.59</v>
      </c>
      <c r="H31" s="19">
        <f t="shared" si="0"/>
        <v>100</v>
      </c>
    </row>
    <row r="32" spans="1:8" ht="15.75" x14ac:dyDescent="0.2">
      <c r="A32" s="21" t="s">
        <v>8</v>
      </c>
      <c r="B32" s="22"/>
      <c r="C32" s="17"/>
      <c r="D32" s="23"/>
      <c r="E32" s="23"/>
      <c r="F32" s="24">
        <f>F15+F17+F19+F21+F26+F29</f>
        <v>25196.38</v>
      </c>
      <c r="G32" s="24">
        <f>G15+G17+G19+G21+G26+G29</f>
        <v>25196.23</v>
      </c>
      <c r="H32" s="15">
        <f t="shared" si="0"/>
        <v>99.99940467638605</v>
      </c>
    </row>
  </sheetData>
  <mergeCells count="7">
    <mergeCell ref="B7:E7"/>
    <mergeCell ref="G1:H1"/>
    <mergeCell ref="G2:H2"/>
    <mergeCell ref="F3:H3"/>
    <mergeCell ref="F4:H4"/>
    <mergeCell ref="A6:H6"/>
    <mergeCell ref="B1:D1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2025-03-19T13:00:18Z</cp:lastPrinted>
  <dcterms:created xsi:type="dcterms:W3CDTF">2024-03-18T07:52:09Z</dcterms:created>
  <dcterms:modified xsi:type="dcterms:W3CDTF">2025-03-21T11:19:12Z</dcterms:modified>
</cp:coreProperties>
</file>